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925" activeTab="0"/>
  </bookViews>
  <sheets>
    <sheet name="deklaracja mieszkańcy" sheetId="1" r:id="rId1"/>
  </sheets>
  <definedNames>
    <definedName name="_xlnm.Print_Area" localSheetId="0">'deklaracja mieszkańcy'!$A$1:$X$174</definedName>
  </definedNames>
  <calcPr fullCalcOnLoad="1"/>
</workbook>
</file>

<file path=xl/comments1.xml><?xml version="1.0" encoding="utf-8"?>
<comments xmlns="http://schemas.openxmlformats.org/spreadsheetml/2006/main">
  <authors>
    <author>argocd</author>
    <author>Marcin Sz.</author>
  </authors>
  <commentList>
    <comment ref="A1" authorId="0">
      <text>
        <r>
          <rPr>
            <sz val="9"/>
            <rFont val="Tahoma"/>
            <family val="2"/>
          </rPr>
          <t>dzień</t>
        </r>
      </text>
    </comment>
    <comment ref="A1" authorId="0">
      <text>
        <r>
          <rPr>
            <b/>
            <sz val="9"/>
            <rFont val="Tahoma"/>
            <family val="2"/>
          </rPr>
          <t>miesiąc</t>
        </r>
      </text>
    </comment>
    <comment ref="A1" authorId="0">
      <text>
        <r>
          <rPr>
            <b/>
            <sz val="9"/>
            <rFont val="Tahoma"/>
            <family val="2"/>
          </rPr>
          <t>rok</t>
        </r>
      </text>
    </comment>
    <comment ref="A1" authorId="0">
      <text>
        <r>
          <rPr>
            <b/>
            <sz val="6"/>
            <rFont val="Tahoma"/>
            <family val="2"/>
          </rPr>
          <t>nie dot. dokumentów opatrzonych kwalifikowanym podpisem elektronicznym albo podpisem potwierdzonym profilem zaufanym ePUAP, lub uwierzytelnionym w sposób zapewniający możliwość potwierdzenia pochodzenia i integralności weryfikowanych danych w postaci elektronicznej.</t>
        </r>
      </text>
    </comment>
    <comment ref="A1" authorId="0">
      <text>
        <r>
          <rPr>
            <sz val="7"/>
            <rFont val="Tahoma"/>
            <family val="2"/>
          </rPr>
          <t>Sposób zbierania odpadów będzie podlegał bieżącej kontroli. W przypadku nie wywiązywania się z obowiązku selektywnego zbierania odpadów komunalnych właściwy organ w drodze decyzji naliczy opłatę za odprowadzanie odpadów zmieszanych wraz z zaległymi odsetkami.</t>
        </r>
      </text>
    </comment>
    <comment ref="A1" authorId="0">
      <text>
        <r>
          <rPr>
            <sz val="8"/>
            <rFont val="Tahoma"/>
            <family val="2"/>
          </rPr>
          <t>Dla każdej nieruchomości należy złożyć odrębną deklarację.</t>
        </r>
      </text>
    </comment>
    <comment ref="A1" authorId="0">
      <text>
        <r>
          <rPr>
            <sz val="8"/>
            <rFont val="Tahoma"/>
            <family val="2"/>
          </rPr>
          <t>Należy wpisać czy pełnomocnicy mogą działać samodzielnie, czy też posiadają pełnomocnictwo łączne.</t>
        </r>
      </text>
    </comment>
    <comment ref="A1" authorId="0">
      <text>
        <r>
          <rPr>
            <sz val="8"/>
            <rFont val="Tahoma"/>
            <family val="2"/>
          </rPr>
          <t>Należy wpisać imię i nazwisko, adres zamieszkania, nr telefonu oraz nr dowodu osobistego osoby upoważnionej oraz podstawę umocowania tj. pełnomocnictwo, KRS itd. Do deklaracji należy dołączyć dokument potwierdzający pełnomocnictwo.</t>
        </r>
      </text>
    </comment>
    <comment ref="A1" authorId="0">
      <text>
        <r>
          <rPr>
            <sz val="8"/>
            <rFont val="Tahoma"/>
            <family val="2"/>
          </rPr>
          <t>W zabudowie wielorodzinnej deklarację składa zarządca lub inny podmiot władający nieruchomością.</t>
        </r>
      </text>
    </comment>
    <comment ref="A1" authorId="0">
      <text>
        <r>
          <rPr>
            <sz val="8"/>
            <rFont val="Tahoma"/>
            <family val="2"/>
          </rPr>
          <t xml:space="preserve">W przypadku wyboru metody nieselektywnego zbierania odpadów komunalnych należy wybrać stawkę podstawową, a przy wyborze selektywnej zbiórki odpadów komunalnych należy wybrać opłatę obniżoną. </t>
        </r>
      </text>
    </comment>
    <comment ref="A1" authorId="0">
      <text>
        <r>
          <rPr>
            <sz val="8"/>
            <rFont val="Tahoma"/>
            <family val="2"/>
          </rPr>
          <t>Opłatę z poz. 46 należy wpłacać w terminie do 10 dnia każdego miesiąca na indywidualny numer konta lub gotówką w kasie Urzędu Gminy Inowrocław.</t>
        </r>
      </text>
    </comment>
    <comment ref="B54" authorId="1">
      <text>
        <r>
          <rPr>
            <sz val="8"/>
            <rFont val="Tahoma"/>
            <family val="2"/>
          </rPr>
          <t>w przypadku daty jednocyfrowej poprzedź ją znakami: '0 (apostrof zero)</t>
        </r>
      </text>
    </comment>
    <comment ref="D54" authorId="1">
      <text>
        <r>
          <rPr>
            <b/>
            <sz val="8"/>
            <rFont val="Tahoma"/>
            <family val="2"/>
          </rPr>
          <t>w przypadku daty jednocyfrowej poprzedź ją znakami: '0 (apostrof zero)</t>
        </r>
      </text>
    </comment>
    <comment ref="F54" authorId="1">
      <text>
        <r>
          <rPr>
            <b/>
            <sz val="8"/>
            <rFont val="Tahoma"/>
            <family val="2"/>
          </rPr>
          <t>rok w formacie RRRR</t>
        </r>
      </text>
    </comment>
    <comment ref="B46" authorId="1">
      <text>
        <r>
          <rPr>
            <sz val="8"/>
            <rFont val="Tahoma"/>
            <family val="2"/>
          </rPr>
          <t>w przypadku daty jednocyfrowej poprzedź ją znakami: '0 (apostrof zero)</t>
        </r>
      </text>
    </comment>
    <comment ref="D46" authorId="1">
      <text>
        <r>
          <rPr>
            <b/>
            <sz val="8"/>
            <rFont val="Tahoma"/>
            <family val="2"/>
          </rPr>
          <t>w przypadku daty jednocyfrowej poprzedź ją znakami: '0 (apostrof zero)</t>
        </r>
      </text>
    </comment>
    <comment ref="F46" authorId="1">
      <text>
        <r>
          <rPr>
            <b/>
            <sz val="8"/>
            <rFont val="Tahoma"/>
            <family val="2"/>
          </rPr>
          <t>rok w formacie RRRR</t>
        </r>
      </text>
    </comment>
  </commentList>
</comments>
</file>

<file path=xl/sharedStrings.xml><?xml version="1.0" encoding="utf-8"?>
<sst xmlns="http://schemas.openxmlformats.org/spreadsheetml/2006/main" count="137" uniqueCount="130">
  <si>
    <t xml:space="preserve">2. Dzień-Miesiąc-Rok </t>
  </si>
  <si>
    <t>Podstawa prawna:</t>
  </si>
  <si>
    <t>Składający:</t>
  </si>
  <si>
    <t>Termin składania:</t>
  </si>
  <si>
    <t>4. Cel złożenia deklaracji (zaznaczyć właściwy kwadrat)</t>
  </si>
  <si>
    <t>5. Rodzaj podmiotu (zaznaczyć właściwy kwadrat)</t>
  </si>
  <si>
    <t>D.1. Osoba fizyczna</t>
  </si>
  <si>
    <t>6. Nazwisko</t>
  </si>
  <si>
    <t>7. Pierwsze imię, drugie imię</t>
  </si>
  <si>
    <t>8. Nazwisko rodowe</t>
  </si>
  <si>
    <t>9. Data urodzenia (dzień-miesiąc-rok)</t>
  </si>
  <si>
    <t>D.2. Osoba fizyczna</t>
  </si>
  <si>
    <t>selektywny</t>
  </si>
  <si>
    <t>zmieszany</t>
  </si>
  <si>
    <t>zł/osobę</t>
  </si>
  <si>
    <t>zł/miesiąc</t>
  </si>
  <si>
    <t>POUCZENIE</t>
  </si>
  <si>
    <t xml:space="preserve">    Zgodnie z art. 6m ustawy z 13 września 1996 r. o utrzymaniu czystości i porządku w gminach właściciel nieruchomości jest obowiązany złożyć do właściwego organu deklarację o wysokości opłaty za gospodarowanie odpadami komunalnymi w terminie 14 dni od dnia zamieszkania na danej nieruchomości pierwszego mieszkańca lub powstania na danej nieruchomości odpadów komunalnych. </t>
  </si>
  <si>
    <t xml:space="preserve">    W przypadku zmiany danych będących podstawą ustalenia wysokości należnej opłaty za gospodarowanie odpadami komunalnymi właściciel nieruchomości jest obowiązany złożyć nową deklarację w terminie 14 dni od dnia nastąpienia zmiany.        </t>
  </si>
  <si>
    <t>Adnotacje urzędowe</t>
  </si>
  <si>
    <t>-</t>
  </si>
  <si>
    <t>14 dni od dnia zamieszkania na danej nieruchomości pierwszego mieszkańca lub powstania na danej nieruchomości odpadów komunalnych lub 14 dni od dnia, w którym nastąpiły zmiany danych określonych w deklaracji</t>
  </si>
  <si>
    <t>B. OBOWIĄZEK ZŁOŻENIA DEKLARACJI</t>
  </si>
  <si>
    <r>
      <t>A.</t>
    </r>
    <r>
      <rPr>
        <b/>
        <sz val="7"/>
        <rFont val="Times New Roman"/>
        <family val="1"/>
      </rPr>
      <t> </t>
    </r>
    <r>
      <rPr>
        <b/>
        <sz val="9"/>
        <rFont val="Times New Roman"/>
        <family val="1"/>
      </rPr>
      <t>MIEJSCE SKŁADANIA DEKLARACJI</t>
    </r>
  </si>
  <si>
    <t>C. PODMIOT ZOBOWIĄZANY DO ZŁOŻENIA DEKLARACJI</t>
  </si>
  <si>
    <t>pierwsza deklaracja</t>
  </si>
  <si>
    <t>właściciel nieruchomości</t>
  </si>
  <si>
    <t>użytkownik wieczysty</t>
  </si>
  <si>
    <t>współwłaściciel</t>
  </si>
  <si>
    <t>zarządca nieruchomości wspólnej</t>
  </si>
  <si>
    <t>najemca/dzierżawca</t>
  </si>
  <si>
    <t>inny</t>
  </si>
  <si>
    <t>D. DANE IDENTYFIKACYJNE</t>
  </si>
  <si>
    <t>podstawa umocowania</t>
  </si>
  <si>
    <t>88</t>
  </si>
  <si>
    <t>E. OPŁATA ZA GOSPODAROWANIE ODPADAMI KOMUNALNYMI</t>
  </si>
  <si>
    <r>
      <t xml:space="preserve">Stawka opłaty </t>
    </r>
    <r>
      <rPr>
        <sz val="8"/>
        <rFont val="Times New Roman"/>
        <family val="1"/>
      </rPr>
      <t xml:space="preserve">określona w Uchwale Rady Gminy Inowrocław w sprawie wyboru metody ustalania opłaty za gospodarowanie odpadami komunalnymi oraz ustalania wysokości tej opłaty </t>
    </r>
    <r>
      <rPr>
        <vertAlign val="superscript"/>
        <sz val="8"/>
        <rFont val="Times New Roman"/>
        <family val="1"/>
      </rPr>
      <t>6</t>
    </r>
  </si>
  <si>
    <r>
      <t>5</t>
    </r>
    <r>
      <rPr>
        <sz val="7"/>
        <rFont val="Times New Roman"/>
        <family val="1"/>
      </rPr>
      <t xml:space="preserve">  Sposób zbierania odpadów będzie podlegał bieżącej kontroli. W przypadku nie wywiązywania się z obowiązku selektywnego zbierania odpadów komunalnych właściwy organ w drodze decyzji naliczy opłatę za odprowadzanie odpadów zmieszanych wraz z zaległymi odsetkami.</t>
    </r>
  </si>
  <si>
    <r>
      <t>6</t>
    </r>
    <r>
      <rPr>
        <sz val="7"/>
        <rFont val="Times New Roman"/>
        <family val="1"/>
      </rPr>
      <t xml:space="preserve"> W przypadku wyboru metody nieselektywnego zbierania odpadów komunalnych należy wybrać stawkę podstawową, a przy wyborze selektywnej zbiórki odpadów komunalnych należy wybrać opłatę obniżoną. </t>
    </r>
  </si>
  <si>
    <t xml:space="preserve">D.3. W przypadku zarządców </t>
  </si>
  <si>
    <t>Obowiązek złożenia wynika z art. 6m ustawy</t>
  </si>
  <si>
    <t>przyczyna zmiany deklaracji</t>
  </si>
  <si>
    <t>D.5. Adres do korespondencji – jeśli jest inny, niż adres nieruchomości z D.4.</t>
  </si>
  <si>
    <t>Liczba osób zamieszkujących nieruchomość wskazaną w części D.4.</t>
  </si>
  <si>
    <t>Inowrocław</t>
  </si>
  <si>
    <t>Inowrocław 2</t>
  </si>
  <si>
    <t>Inowrocław 3</t>
  </si>
  <si>
    <t>Jaksice</t>
  </si>
  <si>
    <t>data obowiązywania od</t>
  </si>
  <si>
    <r>
      <t xml:space="preserve">3. Miejsce i adres siedziby organu, do którego należy złożyć deklarację:
</t>
    </r>
    <r>
      <rPr>
        <b/>
        <sz val="8"/>
        <rFont val="Times New Roman"/>
        <family val="1"/>
      </rPr>
      <t>Urząd Gminy Inowrocław, ul. Królowej Jadwigi 43, 88-100 Inowrocław</t>
    </r>
  </si>
  <si>
    <t>zmiana deklaracji</t>
  </si>
  <si>
    <t>10. Nr telefonu</t>
  </si>
  <si>
    <t>11. Adres e-mail</t>
  </si>
  <si>
    <t>1. NIP/PESEL</t>
  </si>
  <si>
    <t>PROSZĘ O WYPEŁNIENIE DEKLARACJI KOMPUTEROWO LUB RĘCZNIE DUŻYMI, DRUKOWANYMI LITERAMI.</t>
  </si>
  <si>
    <r>
      <t xml:space="preserve">Sposób reprezentacji </t>
    </r>
    <r>
      <rPr>
        <vertAlign val="superscript"/>
        <sz val="8"/>
        <rFont val="Times New Roman"/>
        <family val="1"/>
      </rPr>
      <t>3</t>
    </r>
  </si>
  <si>
    <t>12. Nazwisko</t>
  </si>
  <si>
    <t>13. Pierwsze imię, drugie imię</t>
  </si>
  <si>
    <t>14. Nazwisko rodowe</t>
  </si>
  <si>
    <t>15. Data urodzenia (dzień-miesiąc-rok)</t>
  </si>
  <si>
    <t>16. Nr telefonu</t>
  </si>
  <si>
    <t>18. Nazwisko/a i Imię/ona wspólników/Nazwa pełna</t>
  </si>
  <si>
    <t>19. Nazwa skrócona</t>
  </si>
  <si>
    <t>20. Nr KRS/NIP</t>
  </si>
  <si>
    <t>21. Klasa PKD</t>
  </si>
  <si>
    <t>22. Nr telefonu</t>
  </si>
  <si>
    <t>23. Adres e-mail</t>
  </si>
  <si>
    <r>
      <t xml:space="preserve">24. Osoby upoważniona do reprezentowania </t>
    </r>
    <r>
      <rPr>
        <vertAlign val="superscript"/>
        <sz val="8"/>
        <rFont val="Times New Roman"/>
        <family val="1"/>
      </rPr>
      <t>2</t>
    </r>
  </si>
  <si>
    <r>
      <t>2</t>
    </r>
    <r>
      <rPr>
        <sz val="6.5"/>
        <rFont val="Times New Roman"/>
        <family val="1"/>
      </rPr>
      <t xml:space="preserve"> Wpisać imię i nazwisko, adres zam., nr telefonu oraz nr dowodu osob.osoby upoważnionej oraz podstawę umocowania tj. pełnomocnictwo, KRS itd. </t>
    </r>
  </si>
  <si>
    <r>
      <t>1</t>
    </r>
    <r>
      <rPr>
        <sz val="6.5"/>
        <rFont val="Times New Roman"/>
        <family val="1"/>
      </rPr>
      <t xml:space="preserve"> W zabudowie wielorodzinnej deklarację składa zarządca lub inny podmiot władający nieruchomością.</t>
    </r>
  </si>
  <si>
    <r>
      <t>3</t>
    </r>
    <r>
      <rPr>
        <sz val="6.5"/>
        <rFont val="Times New Roman"/>
        <family val="1"/>
      </rPr>
      <t xml:space="preserve"> Należy wpisać czy pełnomocnicy mogą działać samodzielnie, czy też posiadają pełnomocnictwo łączne.</t>
    </r>
  </si>
  <si>
    <r>
      <t>4</t>
    </r>
    <r>
      <rPr>
        <sz val="6.5"/>
        <rFont val="Times New Roman"/>
        <family val="1"/>
      </rPr>
      <t xml:space="preserve"> Dla każdej nieruchomości należy złożyć odrębną deklarację.</t>
    </r>
  </si>
  <si>
    <t>25. Miejscowość-Ulica</t>
  </si>
  <si>
    <t>26. Nr domu</t>
  </si>
  <si>
    <t>27. Nr lokalu</t>
  </si>
  <si>
    <t>28.Kod pocztowy</t>
  </si>
  <si>
    <t>29. Poczta</t>
  </si>
  <si>
    <t>34. Poczta</t>
  </si>
  <si>
    <t>30. Kraj</t>
  </si>
  <si>
    <t>31. Miejscowość</t>
  </si>
  <si>
    <t>32. Ulica</t>
  </si>
  <si>
    <t>35. Nr domu</t>
  </si>
  <si>
    <t>36. Nr lokalu</t>
  </si>
  <si>
    <r>
      <t xml:space="preserve">Oświadczam, iż odpady z nieruchomości będą zbierane w sposób: </t>
    </r>
    <r>
      <rPr>
        <b/>
        <vertAlign val="superscript"/>
        <sz val="10"/>
        <rFont val="Times New Roman"/>
        <family val="1"/>
      </rPr>
      <t>5</t>
    </r>
  </si>
  <si>
    <t>37.</t>
  </si>
  <si>
    <t>38.</t>
  </si>
  <si>
    <t>39.</t>
  </si>
  <si>
    <r>
      <t xml:space="preserve">Miesięczna kwota opłaty (37 należy pomnożyć przez liczbę osób wskazaną w poz. 38) </t>
    </r>
    <r>
      <rPr>
        <vertAlign val="superscript"/>
        <sz val="8"/>
        <rFont val="Times New Roman"/>
        <family val="1"/>
      </rPr>
      <t>7</t>
    </r>
  </si>
  <si>
    <r>
      <t xml:space="preserve">F. ZAŁĄCZNIKI </t>
    </r>
    <r>
      <rPr>
        <sz val="9"/>
        <rFont val="Times New Roman"/>
        <family val="1"/>
      </rPr>
      <t>(należy wymienić rodzaj)</t>
    </r>
  </si>
  <si>
    <t>G. OŚWIADCZENIE I PODPIS OSOBY SKŁADAJĄCEJ DEKLARACJĘ</t>
  </si>
  <si>
    <t>40. Data</t>
  </si>
  <si>
    <t xml:space="preserve">    Opłatę za gospodarowanie odpadami komunalnymi w zmienionej wysokości uiszcza się za miesiąc, w którym nastąpiła zmiana.     </t>
  </si>
  <si>
    <t>33. Kod pocztowy</t>
  </si>
  <si>
    <r>
      <t>7</t>
    </r>
    <r>
      <rPr>
        <sz val="7"/>
        <rFont val="Times New Roman"/>
        <family val="1"/>
      </rPr>
      <t xml:space="preserve"> Opłatę z poz. 39 należy wpłacać w terminie do 10 dnia każdego miesiąca na indywidualny numer konta lub gotówką w kasie Urzędu Gminy Inowrocław.</t>
    </r>
  </si>
  <si>
    <r>
      <t>D.4. Dane nieruchomości – na której powstają odpady komunalne</t>
    </r>
    <r>
      <rPr>
        <vertAlign val="superscript"/>
        <sz val="8"/>
        <rFont val="Times New Roman"/>
        <family val="1"/>
      </rPr>
      <t xml:space="preserve"> 4</t>
    </r>
  </si>
  <si>
    <r>
      <t xml:space="preserve">Ustawa z dnia 13 września 1996 r. o utrzymaniu czystości i porządku w gminach  (Dz. U. </t>
    </r>
    <r>
      <rPr>
        <b/>
        <sz val="8"/>
        <rFont val="Times New Roman"/>
        <family val="1"/>
      </rPr>
      <t>z 2018 r. poz. 1454)</t>
    </r>
  </si>
  <si>
    <t>17. PESEL</t>
  </si>
  <si>
    <t xml:space="preserve">    W przypadku nie wpłacenia w określonym terminie kwoty opłaty z poz. 39 lub wpłacenia jej w niepełnej wysokości, niniejsza deklaracja stanowi podstawę do wystawienia tytułu wykonawczego, zgodnie z przepisami ustawy z 17 czerwca 1966 r. o postępowaniu egzekucyjnym w administracji (Dz. U. z 2018 poz. 1314 z późn. zm.).</t>
  </si>
  <si>
    <t>Właściciel nieruchomości, na której zamieszkują mieszkańcy w rozumieniu ustawy o utrzymaniu czystości i porządku w gminach (Dz. U. z 2018 r. poz. 1454, z późn. zm.)</t>
  </si>
  <si>
    <t>NALEŻY WYPEŁNIENIĆ ŻÓŁTE POLA DEKLARACJI I POLA WYBORU</t>
  </si>
  <si>
    <t>Klauzula RODO</t>
  </si>
  <si>
    <t xml:space="preserve">Na podstawie art. 13 ust. 1 i 2 Rozporządzenia Parlamentu Europejskiego i Rady (UE) 2016/679 z dnia 27 kwietnia 2016 r. (Dz.U.UE.L.2016.119.1) w sprawie ochrony osób fizycznych w związku z przetwarzaniem danych osobowych i w sprawie swobodnego przepływu takich danych oraz uchylenia dyrektywy 95/46/WE, dalej RODO informuję:
</t>
  </si>
  <si>
    <t>Administratorem Państwa danych osobowych jest Gmina Inowrocław, z/s przy ul. Kr. Jadwigi 43, 88-100 Inowrocław, tel. 52-355-58-10;</t>
  </si>
  <si>
    <t xml:space="preserve">1) </t>
  </si>
  <si>
    <t xml:space="preserve">2) </t>
  </si>
  <si>
    <t>3)</t>
  </si>
  <si>
    <t>dane kontaktowe inspektora ochrony danych: Marcin Kominiarczyk, e-mail: inspektor@cbi24.pl;</t>
  </si>
  <si>
    <t>celem przetwarzania danych osobowych jest realizacja obowiązków prawnych ciążących na Administratorze Danych z zakresu gospodarki odpadami komunalnymi, na podstawie Ustawy o utrzymaniu czystości i porządku w gminach (Dz. U. z 2018 r., poz. 1454, ze zm.), w zakresie jaki jest niezbędny do realizacji tych celów;</t>
  </si>
  <si>
    <t>Pani/Pana dane będą przetwarzane w celu prowadzenia nadzoru nad systemem gospodarki odpadami komunalnymi, polegającym na odbieraniu odpadów komunalnych od właścicieli nieruchomości zlokalizowanych na terenie Gminy Inowrocław, co wiąże się m.in. ze złożeniem deklaracji o wysokości opłaty za gospodarowanie odpadami komunalnymi – na podstawie art. 6 ust. 1 lit. c i e RODO, w związku z art. 6m ust. 1a i 1b ustawy z dnia 13 września 1996 r. o utrzymaniu czystości i porządku w gminach;</t>
  </si>
  <si>
    <t>4)</t>
  </si>
  <si>
    <t>5)</t>
  </si>
  <si>
    <t>6)</t>
  </si>
  <si>
    <t>7)</t>
  </si>
  <si>
    <t>8)</t>
  </si>
  <si>
    <t>9)</t>
  </si>
  <si>
    <t>10)</t>
  </si>
  <si>
    <t>Pani/Pana dane osobowe będą ujawniane podmiotom i osobom upoważnionym na podstawie przepisów prawa, operatorowi pocztowemu lub kurierowi, w celu przekazywania korespondencji papierowej oraz operatorowi odbierającemu odpady komunalne;</t>
  </si>
  <si>
    <t>Pani/Pana dane osobowe będą przechowywane przez okres 5 lat zgodnie z postanowieniami Załącznika nr 3 do Rozporządzenia Prezesa Rady Ministrów z dnia 18 stycznia 2011r. w sprawie instrukcji kancelaryjnej, jednolitych rzeczowych wykazów akt oraz instrukcji w sprawie organizacji i zakresu działania archiwów zakładowych. Ze względu na inne, szczególne przepisy prawa okres ten może ulec wydłużeniu;</t>
  </si>
  <si>
    <t>Przysługuje Pani/Panu prawo wniesienia skargi do organu nadzorczego właściwego ds. ochrony danych osobowych, jeśli uzna Pani/Pan, iż przepisy RODO zostały naruszone;</t>
  </si>
  <si>
    <t>Pani/Pana dane osobowe nie będą wykorzystywane do zautomatyzowanego podejmowania decyzji ani profilowania, o którym mowa w art. 22 RODO;</t>
  </si>
  <si>
    <t>11)</t>
  </si>
  <si>
    <t>Oświadczam, że zostałam(-em) poinformowana(-y), że administratorem moich danych osobowych jest Gmina Inowrocław z siedzibą przy ul. Królowej Jadwigi 43, 88-100 Inowrocław oraz o prawie dostępu do treści moich danych, ich poprawiania i uzupełniania. Zapoznałam(-em) się z klauzulą informacyjną dot. przetwarzania danych osobowych (przetwarzanie w związku z ustawą z dnia 13 września 1996 r. o utrzymaniu czystości i porządku w gminach).</t>
  </si>
  <si>
    <t>Moje dane zostały podane dobrowolnie.</t>
  </si>
  <si>
    <t>…………………………………………</t>
  </si>
  <si>
    <t>data i czytelny podpis</t>
  </si>
  <si>
    <t>Przysługuje Pani/Panu prawo dostępu do treści swoich danych oraz prawo ich sprostowania, usunięcia lub ograniczenia przetwarzania, prawo wniesienia sprzeciwu wobec przetwarzania;</t>
  </si>
  <si>
    <t>Podanie przez Panią/Pana danych osobowych jest wymogiem ustawowym, wynikającym z art. 6m ust. 1a i 1b ustawy z dnia 13 września 1996 r. o utrzymaniu czystości i porządku w gminach;</t>
  </si>
  <si>
    <t>Pani/Pana adres poczty elektronicznej lub numer telefonu, może zostać wykorzystany do kontaktu w służbowych celach informacyjnych lub wyjaśniających.</t>
  </si>
  <si>
    <t xml:space="preserve"> Załącznik nr 1 do Uchwały Nr VII/74/2019</t>
  </si>
  <si>
    <t>Rady Gminy Inowrocław z dnia 30 maja 2019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</si>
</sst>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  <numFmt numFmtId="171" formatCode="[$-415]dddd\,\ d\ mmmm\ yyyy"/>
    <numFmt numFmtId="172" formatCode="0.0"/>
    <numFmt numFmtId="173" formatCode="[$-415]d\ mmmm\ yyyy"/>
  </numFmts>
  <fonts count="8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name val="Wingdings"/>
      <family val="0"/>
    </font>
    <font>
      <vertAlign val="superscript"/>
      <sz val="7"/>
      <name val="Times New Roman"/>
      <family val="1"/>
    </font>
    <font>
      <b/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9"/>
      <name val="Arial"/>
      <family val="2"/>
    </font>
    <font>
      <b/>
      <sz val="6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0"/>
      <color indexed="17"/>
      <name val="Times New Roman"/>
      <family val="1"/>
    </font>
    <font>
      <b/>
      <sz val="14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name val="Calibri"/>
      <family val="2"/>
    </font>
    <font>
      <sz val="10"/>
      <color indexed="10"/>
      <name val="Calibri"/>
      <family val="2"/>
    </font>
    <font>
      <sz val="9"/>
      <color indexed="55"/>
      <name val="Calibri"/>
      <family val="2"/>
    </font>
    <font>
      <sz val="9"/>
      <color indexed="10"/>
      <name val="Calibri"/>
      <family val="2"/>
    </font>
    <font>
      <sz val="10"/>
      <color indexed="2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8"/>
      <name val="Tahoma"/>
      <family val="2"/>
    </font>
    <font>
      <sz val="10"/>
      <color indexed="55"/>
      <name val="Calibri"/>
      <family val="2"/>
    </font>
    <font>
      <vertAlign val="superscript"/>
      <sz val="6.5"/>
      <name val="Times New Roman"/>
      <family val="1"/>
    </font>
    <font>
      <sz val="6.5"/>
      <name val="Times New Roman"/>
      <family val="1"/>
    </font>
    <font>
      <sz val="10"/>
      <name val="Wingdings"/>
      <family val="0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8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4" fillId="0" borderId="3" applyNumberFormat="0" applyFill="0" applyAlignment="0" applyProtection="0"/>
    <xf numFmtId="0" fontId="75" fillId="28" borderId="4" applyNumberFormat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26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17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vertical="top"/>
    </xf>
    <xf numFmtId="0" fontId="0" fillId="0" borderId="15" xfId="0" applyBorder="1" applyAlignment="1">
      <alignment vertical="top"/>
    </xf>
    <xf numFmtId="0" fontId="18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0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12" xfId="0" applyFont="1" applyBorder="1" applyAlignment="1">
      <alignment/>
    </xf>
    <xf numFmtId="0" fontId="1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7" fillId="0" borderId="16" xfId="0" applyFont="1" applyBorder="1" applyAlignment="1">
      <alignment horizontal="right"/>
    </xf>
    <xf numFmtId="0" fontId="0" fillId="0" borderId="17" xfId="0" applyBorder="1" applyAlignment="1">
      <alignment horizontal="left"/>
    </xf>
    <xf numFmtId="0" fontId="7" fillId="0" borderId="18" xfId="0" applyFont="1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5" fillId="0" borderId="0" xfId="0" applyFont="1" applyBorder="1" applyAlignment="1">
      <alignment/>
    </xf>
    <xf numFmtId="0" fontId="10" fillId="0" borderId="19" xfId="0" applyFont="1" applyBorder="1" applyAlignment="1">
      <alignment horizontal="left"/>
    </xf>
    <xf numFmtId="0" fontId="7" fillId="0" borderId="14" xfId="0" applyFont="1" applyBorder="1" applyAlignment="1">
      <alignment horizontal="justify"/>
    </xf>
    <xf numFmtId="0" fontId="5" fillId="0" borderId="0" xfId="0" applyFont="1" applyAlignment="1">
      <alignment horizontal="center" wrapText="1"/>
    </xf>
    <xf numFmtId="0" fontId="13" fillId="0" borderId="19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12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10" fillId="0" borderId="12" xfId="0" applyFont="1" applyBorder="1" applyAlignment="1">
      <alignment/>
    </xf>
    <xf numFmtId="0" fontId="7" fillId="0" borderId="12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1" fillId="0" borderId="15" xfId="0" applyNumberFormat="1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1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4" fillId="0" borderId="0" xfId="0" applyFont="1" applyFill="1" applyBorder="1" applyAlignment="1">
      <alignment horizontal="right"/>
    </xf>
    <xf numFmtId="0" fontId="1" fillId="32" borderId="27" xfId="0" applyFont="1" applyFill="1" applyBorder="1" applyAlignment="1" applyProtection="1">
      <alignment horizontal="center"/>
      <protection locked="0"/>
    </xf>
    <xf numFmtId="0" fontId="25" fillId="0" borderId="13" xfId="0" applyFont="1" applyFill="1" applyBorder="1" applyAlignment="1">
      <alignment horizontal="left"/>
    </xf>
    <xf numFmtId="0" fontId="27" fillId="0" borderId="0" xfId="0" applyFont="1" applyAlignment="1">
      <alignment/>
    </xf>
    <xf numFmtId="0" fontId="0" fillId="0" borderId="22" xfId="0" applyBorder="1" applyAlignment="1">
      <alignment/>
    </xf>
    <xf numFmtId="0" fontId="7" fillId="0" borderId="20" xfId="0" applyFont="1" applyFill="1" applyBorder="1" applyAlignment="1">
      <alignment horizontal="left" vertical="center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7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4" fillId="0" borderId="22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5" fillId="0" borderId="22" xfId="0" applyFont="1" applyBorder="1" applyAlignment="1">
      <alignment horizontal="center"/>
    </xf>
    <xf numFmtId="0" fontId="4" fillId="0" borderId="22" xfId="0" applyFont="1" applyBorder="1" applyAlignment="1">
      <alignment/>
    </xf>
    <xf numFmtId="49" fontId="1" fillId="0" borderId="15" xfId="60" applyNumberFormat="1" applyFont="1" applyFill="1" applyBorder="1" applyAlignment="1">
      <alignment horizontal="center"/>
    </xf>
    <xf numFmtId="0" fontId="24" fillId="0" borderId="22" xfId="0" applyFont="1" applyFill="1" applyBorder="1" applyAlignment="1">
      <alignment horizontal="right"/>
    </xf>
    <xf numFmtId="0" fontId="0" fillId="0" borderId="28" xfId="0" applyBorder="1" applyAlignment="1">
      <alignment/>
    </xf>
    <xf numFmtId="0" fontId="26" fillId="0" borderId="22" xfId="0" applyFont="1" applyBorder="1" applyAlignment="1">
      <alignment horizontal="left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14" fontId="36" fillId="33" borderId="0" xfId="0" applyNumberFormat="1" applyFont="1" applyFill="1" applyBorder="1" applyAlignment="1">
      <alignment horizontal="distributed" readingOrder="1"/>
    </xf>
    <xf numFmtId="0" fontId="35" fillId="0" borderId="12" xfId="0" applyFont="1" applyBorder="1" applyAlignment="1">
      <alignment/>
    </xf>
    <xf numFmtId="0" fontId="35" fillId="0" borderId="0" xfId="0" applyFont="1" applyFill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35" fillId="0" borderId="0" xfId="0" applyFont="1" applyFill="1" applyBorder="1" applyAlignment="1">
      <alignment horizontal="right"/>
    </xf>
    <xf numFmtId="0" fontId="35" fillId="0" borderId="12" xfId="0" applyFont="1" applyFill="1" applyBorder="1" applyAlignment="1">
      <alignment horizontal="left"/>
    </xf>
    <xf numFmtId="0" fontId="37" fillId="0" borderId="0" xfId="0" applyFont="1" applyBorder="1" applyAlignment="1">
      <alignment/>
    </xf>
    <xf numFmtId="0" fontId="35" fillId="0" borderId="0" xfId="0" applyFont="1" applyBorder="1" applyAlignment="1">
      <alignment vertical="center"/>
    </xf>
    <xf numFmtId="0" fontId="34" fillId="0" borderId="0" xfId="0" applyFont="1" applyBorder="1" applyAlignment="1">
      <alignment horizontal="left"/>
    </xf>
    <xf numFmtId="0" fontId="34" fillId="0" borderId="0" xfId="0" applyFont="1" applyAlignment="1">
      <alignment/>
    </xf>
    <xf numFmtId="0" fontId="35" fillId="0" borderId="0" xfId="0" applyFont="1" applyFill="1" applyBorder="1" applyAlignment="1" quotePrefix="1">
      <alignment horizontal="left"/>
    </xf>
    <xf numFmtId="0" fontId="37" fillId="0" borderId="0" xfId="0" applyFont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left" vertical="center"/>
    </xf>
    <xf numFmtId="0" fontId="34" fillId="0" borderId="0" xfId="0" applyFont="1" applyAlignment="1" quotePrefix="1">
      <alignment/>
    </xf>
    <xf numFmtId="0" fontId="37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49" fontId="39" fillId="32" borderId="15" xfId="60" applyNumberFormat="1" applyFont="1" applyFill="1" applyBorder="1" applyAlignment="1" applyProtection="1">
      <alignment horizontal="center"/>
      <protection locked="0"/>
    </xf>
    <xf numFmtId="49" fontId="39" fillId="32" borderId="14" xfId="60" applyNumberFormat="1" applyFont="1" applyFill="1" applyBorder="1" applyAlignment="1" applyProtection="1">
      <alignment horizontal="center"/>
      <protection locked="0"/>
    </xf>
    <xf numFmtId="1" fontId="34" fillId="0" borderId="0" xfId="0" applyNumberFormat="1" applyFont="1" applyAlignment="1">
      <alignment/>
    </xf>
    <xf numFmtId="1" fontId="1" fillId="32" borderId="15" xfId="60" applyNumberFormat="1" applyFont="1" applyFill="1" applyBorder="1" applyAlignment="1" applyProtection="1">
      <alignment horizontal="right"/>
      <protection locked="0"/>
    </xf>
    <xf numFmtId="1" fontId="1" fillId="32" borderId="15" xfId="60" applyNumberFormat="1" applyFont="1" applyFill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left" vertical="center"/>
    </xf>
    <xf numFmtId="0" fontId="26" fillId="0" borderId="29" xfId="0" applyNumberFormat="1" applyFont="1" applyBorder="1" applyAlignment="1">
      <alignment vertical="center"/>
    </xf>
    <xf numFmtId="0" fontId="17" fillId="0" borderId="29" xfId="0" applyNumberFormat="1" applyFont="1" applyBorder="1" applyAlignment="1">
      <alignment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left"/>
    </xf>
    <xf numFmtId="0" fontId="1" fillId="32" borderId="15" xfId="60" applyNumberFormat="1" applyFont="1" applyFill="1" applyBorder="1" applyAlignment="1" applyProtection="1">
      <alignment/>
      <protection locked="0"/>
    </xf>
    <xf numFmtId="49" fontId="1" fillId="32" borderId="15" xfId="60" applyNumberFormat="1" applyFont="1" applyFill="1" applyBorder="1" applyAlignment="1" applyProtection="1">
      <alignment/>
      <protection locked="0"/>
    </xf>
    <xf numFmtId="0" fontId="19" fillId="32" borderId="0" xfId="0" applyFont="1" applyFill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49" fontId="39" fillId="0" borderId="0" xfId="6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>
      <alignment horizontal="center"/>
    </xf>
    <xf numFmtId="0" fontId="39" fillId="0" borderId="0" xfId="60" applyNumberFormat="1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  <protection locked="0"/>
    </xf>
    <xf numFmtId="0" fontId="0" fillId="0" borderId="13" xfId="0" applyFill="1" applyBorder="1" applyAlignment="1">
      <alignment/>
    </xf>
    <xf numFmtId="1" fontId="42" fillId="0" borderId="0" xfId="0" applyNumberFormat="1" applyFont="1" applyAlignment="1">
      <alignment/>
    </xf>
    <xf numFmtId="0" fontId="43" fillId="0" borderId="10" xfId="0" applyFont="1" applyBorder="1" applyAlignment="1">
      <alignment/>
    </xf>
    <xf numFmtId="0" fontId="1" fillId="32" borderId="15" xfId="0" applyFont="1" applyFill="1" applyBorder="1" applyAlignment="1" applyProtection="1">
      <alignment horizontal="center"/>
      <protection locked="0"/>
    </xf>
    <xf numFmtId="0" fontId="45" fillId="0" borderId="0" xfId="0" applyFont="1" applyAlignment="1">
      <alignment/>
    </xf>
    <xf numFmtId="0" fontId="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19" fillId="0" borderId="0" xfId="0" applyFont="1" applyFill="1" applyBorder="1" applyAlignment="1" applyProtection="1">
      <alignment horizontal="center"/>
      <protection/>
    </xf>
    <xf numFmtId="0" fontId="45" fillId="0" borderId="0" xfId="0" applyFont="1" applyFill="1" applyAlignment="1">
      <alignment/>
    </xf>
    <xf numFmtId="0" fontId="47" fillId="0" borderId="0" xfId="0" applyFont="1" applyAlignment="1">
      <alignment vertical="center"/>
    </xf>
    <xf numFmtId="0" fontId="5" fillId="0" borderId="0" xfId="0" applyFont="1" applyAlignment="1">
      <alignment horizontal="justify" vertical="justify"/>
    </xf>
    <xf numFmtId="0" fontId="86" fillId="0" borderId="0" xfId="0" applyFont="1" applyAlignment="1">
      <alignment/>
    </xf>
    <xf numFmtId="0" fontId="87" fillId="0" borderId="0" xfId="0" applyNumberFormat="1" applyFont="1" applyAlignment="1">
      <alignment/>
    </xf>
    <xf numFmtId="0" fontId="5" fillId="0" borderId="0" xfId="0" applyFont="1" applyAlignment="1">
      <alignment horizontal="justify" vertical="justify" wrapText="1"/>
    </xf>
    <xf numFmtId="0" fontId="5" fillId="0" borderId="0" xfId="0" applyFont="1" applyAlignment="1">
      <alignment horizontal="left" vertical="justify"/>
    </xf>
    <xf numFmtId="0" fontId="5" fillId="0" borderId="0" xfId="0" applyFont="1" applyAlignment="1">
      <alignment horizontal="justify" vertical="justify"/>
    </xf>
    <xf numFmtId="0" fontId="39" fillId="32" borderId="15" xfId="0" applyFont="1" applyFill="1" applyBorder="1" applyAlignment="1" applyProtection="1">
      <alignment horizontal="center"/>
      <protection locked="0"/>
    </xf>
    <xf numFmtId="0" fontId="39" fillId="32" borderId="16" xfId="0" applyFont="1" applyFill="1" applyBorder="1" applyAlignment="1" applyProtection="1">
      <alignment horizontal="center"/>
      <protection locked="0"/>
    </xf>
    <xf numFmtId="0" fontId="39" fillId="32" borderId="14" xfId="0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" fillId="32" borderId="15" xfId="60" applyNumberFormat="1" applyFont="1" applyFill="1" applyBorder="1" applyAlignment="1" applyProtection="1">
      <alignment horizontal="center"/>
      <protection locked="0"/>
    </xf>
    <xf numFmtId="0" fontId="7" fillId="0" borderId="1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9" fillId="32" borderId="12" xfId="0" applyFont="1" applyFill="1" applyBorder="1" applyAlignment="1" applyProtection="1">
      <alignment horizontal="center"/>
      <protection locked="0"/>
    </xf>
    <xf numFmtId="0" fontId="39" fillId="32" borderId="0" xfId="0" applyFont="1" applyFill="1" applyBorder="1" applyAlignment="1" applyProtection="1">
      <alignment horizontal="center"/>
      <protection locked="0"/>
    </xf>
    <xf numFmtId="0" fontId="39" fillId="32" borderId="13" xfId="0" applyFon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2" fillId="0" borderId="20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7" fillId="0" borderId="12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2" xfId="0" applyFont="1" applyBorder="1" applyAlignment="1">
      <alignment horizontal="justify" wrapText="1"/>
    </xf>
    <xf numFmtId="0" fontId="7" fillId="0" borderId="0" xfId="0" applyFont="1" applyBorder="1" applyAlignment="1">
      <alignment horizontal="justify" wrapText="1"/>
    </xf>
    <xf numFmtId="0" fontId="7" fillId="0" borderId="13" xfId="0" applyFont="1" applyBorder="1" applyAlignment="1">
      <alignment horizontal="justify" wrapText="1"/>
    </xf>
    <xf numFmtId="0" fontId="43" fillId="0" borderId="0" xfId="0" applyFont="1" applyAlignment="1">
      <alignment horizontal="left" wrapText="1"/>
    </xf>
    <xf numFmtId="0" fontId="7" fillId="32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justify" wrapText="1"/>
    </xf>
    <xf numFmtId="0" fontId="3" fillId="0" borderId="0" xfId="0" applyFont="1" applyBorder="1" applyAlignment="1">
      <alignment horizontal="justify" wrapText="1"/>
    </xf>
    <xf numFmtId="0" fontId="3" fillId="0" borderId="13" xfId="0" applyFont="1" applyBorder="1" applyAlignment="1">
      <alignment horizontal="justify" wrapText="1"/>
    </xf>
    <xf numFmtId="0" fontId="3" fillId="0" borderId="1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170" fontId="21" fillId="0" borderId="10" xfId="60" applyNumberFormat="1" applyFont="1" applyBorder="1" applyAlignment="1">
      <alignment horizontal="center" vertical="center" wrapText="1"/>
    </xf>
    <xf numFmtId="170" fontId="21" fillId="0" borderId="15" xfId="60" applyNumberFormat="1" applyFont="1" applyBorder="1" applyAlignment="1">
      <alignment horizontal="center" vertical="center" wrapText="1"/>
    </xf>
    <xf numFmtId="14" fontId="40" fillId="32" borderId="20" xfId="0" applyNumberFormat="1" applyFont="1" applyFill="1" applyBorder="1" applyAlignment="1" applyProtection="1">
      <alignment horizontal="center" vertical="center"/>
      <protection locked="0"/>
    </xf>
    <xf numFmtId="0" fontId="40" fillId="32" borderId="17" xfId="0" applyFont="1" applyFill="1" applyBorder="1" applyAlignment="1" applyProtection="1">
      <alignment horizontal="center" vertical="center"/>
      <protection locked="0"/>
    </xf>
    <xf numFmtId="0" fontId="40" fillId="32" borderId="18" xfId="0" applyFont="1" applyFill="1" applyBorder="1" applyAlignment="1" applyProtection="1">
      <alignment horizontal="center" vertical="center"/>
      <protection locked="0"/>
    </xf>
    <xf numFmtId="0" fontId="0" fillId="32" borderId="0" xfId="0" applyFill="1" applyBorder="1" applyAlignment="1" applyProtection="1">
      <alignment horizontal="center"/>
      <protection locked="0"/>
    </xf>
    <xf numFmtId="0" fontId="7" fillId="0" borderId="20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5" fillId="32" borderId="15" xfId="0" applyFont="1" applyFill="1" applyBorder="1" applyAlignment="1" applyProtection="1">
      <alignment horizontal="center"/>
      <protection locked="0"/>
    </xf>
    <xf numFmtId="0" fontId="7" fillId="0" borderId="1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44" fontId="39" fillId="32" borderId="14" xfId="60" applyFont="1" applyFill="1" applyBorder="1" applyAlignment="1" applyProtection="1">
      <alignment horizontal="center"/>
      <protection locked="0"/>
    </xf>
    <xf numFmtId="44" fontId="39" fillId="32" borderId="15" xfId="60" applyFont="1" applyFill="1" applyBorder="1" applyAlignment="1" applyProtection="1">
      <alignment horizontal="center"/>
      <protection locked="0"/>
    </xf>
    <xf numFmtId="44" fontId="39" fillId="32" borderId="16" xfId="60" applyFont="1" applyFill="1" applyBorder="1" applyAlignment="1" applyProtection="1">
      <alignment horizontal="center"/>
      <protection locked="0"/>
    </xf>
    <xf numFmtId="2" fontId="21" fillId="0" borderId="17" xfId="0" applyNumberFormat="1" applyFont="1" applyBorder="1" applyAlignment="1">
      <alignment horizontal="center" vertical="center"/>
    </xf>
    <xf numFmtId="0" fontId="21" fillId="32" borderId="17" xfId="0" applyFont="1" applyFill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39" fillId="32" borderId="15" xfId="60" applyNumberFormat="1" applyFont="1" applyFill="1" applyBorder="1" applyAlignment="1" applyProtection="1">
      <alignment horizontal="center"/>
      <protection locked="0"/>
    </xf>
    <xf numFmtId="0" fontId="7" fillId="0" borderId="11" xfId="0" applyFont="1" applyBorder="1" applyAlignment="1">
      <alignment horizontal="left"/>
    </xf>
    <xf numFmtId="0" fontId="9" fillId="0" borderId="20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9" fillId="0" borderId="18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6.emf" /><Relationship Id="rId3" Type="http://schemas.openxmlformats.org/officeDocument/2006/relationships/image" Target="../media/image9.emf" /><Relationship Id="rId4" Type="http://schemas.openxmlformats.org/officeDocument/2006/relationships/image" Target="../media/image26.emf" /><Relationship Id="rId5" Type="http://schemas.openxmlformats.org/officeDocument/2006/relationships/image" Target="../media/image10.emf" /><Relationship Id="rId6" Type="http://schemas.openxmlformats.org/officeDocument/2006/relationships/image" Target="../media/image3.emf" /><Relationship Id="rId7" Type="http://schemas.openxmlformats.org/officeDocument/2006/relationships/image" Target="../media/image27.emf" /><Relationship Id="rId8" Type="http://schemas.openxmlformats.org/officeDocument/2006/relationships/image" Target="../media/image2.emf" /><Relationship Id="rId9" Type="http://schemas.openxmlformats.org/officeDocument/2006/relationships/image" Target="../media/image21.emf" /><Relationship Id="rId10" Type="http://schemas.openxmlformats.org/officeDocument/2006/relationships/image" Target="../media/image8.emf" /><Relationship Id="rId11" Type="http://schemas.openxmlformats.org/officeDocument/2006/relationships/image" Target="../media/image1.emf" /><Relationship Id="rId12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24</xdr:row>
      <xdr:rowOff>0</xdr:rowOff>
    </xdr:from>
    <xdr:to>
      <xdr:col>3</xdr:col>
      <xdr:colOff>19050</xdr:colOff>
      <xdr:row>25</xdr:row>
      <xdr:rowOff>19050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04825" y="33718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2</xdr:col>
      <xdr:colOff>9525</xdr:colOff>
      <xdr:row>26</xdr:row>
      <xdr:rowOff>38100</xdr:rowOff>
    </xdr:from>
    <xdr:to>
      <xdr:col>3</xdr:col>
      <xdr:colOff>19050</xdr:colOff>
      <xdr:row>28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6576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2</xdr:col>
      <xdr:colOff>9525</xdr:colOff>
      <xdr:row>34</xdr:row>
      <xdr:rowOff>9525</xdr:rowOff>
    </xdr:from>
    <xdr:to>
      <xdr:col>3</xdr:col>
      <xdr:colOff>19050</xdr:colOff>
      <xdr:row>36</xdr:row>
      <xdr:rowOff>28575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4448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2</xdr:col>
      <xdr:colOff>9525</xdr:colOff>
      <xdr:row>36</xdr:row>
      <xdr:rowOff>28575</xdr:rowOff>
    </xdr:from>
    <xdr:to>
      <xdr:col>3</xdr:col>
      <xdr:colOff>19050</xdr:colOff>
      <xdr:row>38</xdr:row>
      <xdr:rowOff>28575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46577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10</xdr:col>
      <xdr:colOff>28575</xdr:colOff>
      <xdr:row>34</xdr:row>
      <xdr:rowOff>0</xdr:rowOff>
    </xdr:from>
    <xdr:to>
      <xdr:col>10</xdr:col>
      <xdr:colOff>238125</xdr:colOff>
      <xdr:row>36</xdr:row>
      <xdr:rowOff>19050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44386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10</xdr:col>
      <xdr:colOff>38100</xdr:colOff>
      <xdr:row>36</xdr:row>
      <xdr:rowOff>19050</xdr:rowOff>
    </xdr:from>
    <xdr:to>
      <xdr:col>10</xdr:col>
      <xdr:colOff>247650</xdr:colOff>
      <xdr:row>38</xdr:row>
      <xdr:rowOff>19050</xdr:rowOff>
    </xdr:to>
    <xdr:pic>
      <xdr:nvPicPr>
        <xdr:cNvPr id="6" name="CommandButton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46482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17</xdr:col>
      <xdr:colOff>28575</xdr:colOff>
      <xdr:row>34</xdr:row>
      <xdr:rowOff>0</xdr:rowOff>
    </xdr:from>
    <xdr:to>
      <xdr:col>17</xdr:col>
      <xdr:colOff>238125</xdr:colOff>
      <xdr:row>36</xdr:row>
      <xdr:rowOff>19050</xdr:rowOff>
    </xdr:to>
    <xdr:pic>
      <xdr:nvPicPr>
        <xdr:cNvPr id="7" name="CommandButton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44386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17</xdr:col>
      <xdr:colOff>28575</xdr:colOff>
      <xdr:row>36</xdr:row>
      <xdr:rowOff>19050</xdr:rowOff>
    </xdr:from>
    <xdr:to>
      <xdr:col>17</xdr:col>
      <xdr:colOff>238125</xdr:colOff>
      <xdr:row>38</xdr:row>
      <xdr:rowOff>19050</xdr:rowOff>
    </xdr:to>
    <xdr:pic>
      <xdr:nvPicPr>
        <xdr:cNvPr id="8" name="CommandButton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46482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3</xdr:col>
      <xdr:colOff>19050</xdr:colOff>
      <xdr:row>90</xdr:row>
      <xdr:rowOff>0</xdr:rowOff>
    </xdr:from>
    <xdr:to>
      <xdr:col>4</xdr:col>
      <xdr:colOff>9525</xdr:colOff>
      <xdr:row>91</xdr:row>
      <xdr:rowOff>9525</xdr:rowOff>
    </xdr:to>
    <xdr:pic>
      <xdr:nvPicPr>
        <xdr:cNvPr id="9" name="CommandButton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112109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13</xdr:col>
      <xdr:colOff>19050</xdr:colOff>
      <xdr:row>90</xdr:row>
      <xdr:rowOff>0</xdr:rowOff>
    </xdr:from>
    <xdr:to>
      <xdr:col>14</xdr:col>
      <xdr:colOff>9525</xdr:colOff>
      <xdr:row>91</xdr:row>
      <xdr:rowOff>9525</xdr:rowOff>
    </xdr:to>
    <xdr:pic>
      <xdr:nvPicPr>
        <xdr:cNvPr id="10" name="CommandButton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62300" y="112109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12</xdr:col>
      <xdr:colOff>228600</xdr:colOff>
      <xdr:row>21</xdr:row>
      <xdr:rowOff>9525</xdr:rowOff>
    </xdr:from>
    <xdr:to>
      <xdr:col>20</xdr:col>
      <xdr:colOff>95250</xdr:colOff>
      <xdr:row>22</xdr:row>
      <xdr:rowOff>38100</xdr:rowOff>
    </xdr:to>
    <xdr:pic>
      <xdr:nvPicPr>
        <xdr:cNvPr id="11" name="Check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24200" y="3038475"/>
          <a:ext cx="18192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12</xdr:col>
      <xdr:colOff>228600</xdr:colOff>
      <xdr:row>22</xdr:row>
      <xdr:rowOff>0</xdr:rowOff>
    </xdr:from>
    <xdr:to>
      <xdr:col>20</xdr:col>
      <xdr:colOff>38100</xdr:colOff>
      <xdr:row>24</xdr:row>
      <xdr:rowOff>9525</xdr:rowOff>
    </xdr:to>
    <xdr:pic>
      <xdr:nvPicPr>
        <xdr:cNvPr id="12" name="CheckBo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24200" y="3190875"/>
          <a:ext cx="1762125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228600</xdr:colOff>
      <xdr:row>23</xdr:row>
      <xdr:rowOff>28575</xdr:rowOff>
    </xdr:from>
    <xdr:to>
      <xdr:col>20</xdr:col>
      <xdr:colOff>47625</xdr:colOff>
      <xdr:row>24</xdr:row>
      <xdr:rowOff>171450</xdr:rowOff>
    </xdr:to>
    <xdr:pic>
      <xdr:nvPicPr>
        <xdr:cNvPr id="13" name="CheckBox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24200" y="3352800"/>
          <a:ext cx="1771650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228600</xdr:colOff>
      <xdr:row>24</xdr:row>
      <xdr:rowOff>133350</xdr:rowOff>
    </xdr:from>
    <xdr:to>
      <xdr:col>20</xdr:col>
      <xdr:colOff>114300</xdr:colOff>
      <xdr:row>27</xdr:row>
      <xdr:rowOff>19050</xdr:rowOff>
    </xdr:to>
    <xdr:pic>
      <xdr:nvPicPr>
        <xdr:cNvPr id="14" name="CheckBox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24200" y="3505200"/>
          <a:ext cx="1838325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228600</xdr:colOff>
      <xdr:row>27</xdr:row>
      <xdr:rowOff>0</xdr:rowOff>
    </xdr:from>
    <xdr:to>
      <xdr:col>16</xdr:col>
      <xdr:colOff>28575</xdr:colOff>
      <xdr:row>28</xdr:row>
      <xdr:rowOff>19050</xdr:rowOff>
    </xdr:to>
    <xdr:pic>
      <xdr:nvPicPr>
        <xdr:cNvPr id="15" name="CheckBox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24200" y="3676650"/>
          <a:ext cx="762000" cy="1809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14</xdr:col>
      <xdr:colOff>38100</xdr:colOff>
      <xdr:row>81</xdr:row>
      <xdr:rowOff>38100</xdr:rowOff>
    </xdr:from>
    <xdr:to>
      <xdr:col>19</xdr:col>
      <xdr:colOff>180975</xdr:colOff>
      <xdr:row>83</xdr:row>
      <xdr:rowOff>47625</xdr:rowOff>
    </xdr:to>
    <xdr:pic>
      <xdr:nvPicPr>
        <xdr:cNvPr id="16" name="CommandButton16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400425" y="10058400"/>
          <a:ext cx="1381125" cy="228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13</xdr:col>
      <xdr:colOff>38100</xdr:colOff>
      <xdr:row>46</xdr:row>
      <xdr:rowOff>47625</xdr:rowOff>
    </xdr:from>
    <xdr:to>
      <xdr:col>18</xdr:col>
      <xdr:colOff>209550</xdr:colOff>
      <xdr:row>50</xdr:row>
      <xdr:rowOff>9525</xdr:rowOff>
    </xdr:to>
    <xdr:pic>
      <xdr:nvPicPr>
        <xdr:cNvPr id="17" name="CommandButton17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181350" y="5848350"/>
          <a:ext cx="138112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17</xdr:col>
      <xdr:colOff>66675</xdr:colOff>
      <xdr:row>114</xdr:row>
      <xdr:rowOff>47625</xdr:rowOff>
    </xdr:from>
    <xdr:to>
      <xdr:col>22</xdr:col>
      <xdr:colOff>152400</xdr:colOff>
      <xdr:row>118</xdr:row>
      <xdr:rowOff>123825</xdr:rowOff>
    </xdr:to>
    <xdr:pic>
      <xdr:nvPicPr>
        <xdr:cNvPr id="18" name="CommandButton18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4171950" y="15859125"/>
          <a:ext cx="1323975" cy="723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114300</xdr:colOff>
      <xdr:row>114</xdr:row>
      <xdr:rowOff>57150</xdr:rowOff>
    </xdr:from>
    <xdr:to>
      <xdr:col>17</xdr:col>
      <xdr:colOff>0</xdr:colOff>
      <xdr:row>118</xdr:row>
      <xdr:rowOff>133350</xdr:rowOff>
    </xdr:to>
    <xdr:pic>
      <xdr:nvPicPr>
        <xdr:cNvPr id="19" name="CommandButton19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2762250" y="15868650"/>
          <a:ext cx="1343025" cy="723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28575</xdr:colOff>
      <xdr:row>8</xdr:row>
      <xdr:rowOff>0</xdr:rowOff>
    </xdr:from>
    <xdr:to>
      <xdr:col>3</xdr:col>
      <xdr:colOff>152400</xdr:colOff>
      <xdr:row>13</xdr:row>
      <xdr:rowOff>66675</xdr:rowOff>
    </xdr:to>
    <xdr:sp>
      <xdr:nvSpPr>
        <xdr:cNvPr id="20" name="pole tekstowe 1"/>
        <xdr:cNvSpPr txBox="1">
          <a:spLocks noChangeArrowheads="1"/>
        </xdr:cNvSpPr>
      </xdr:nvSpPr>
      <xdr:spPr>
        <a:xfrm>
          <a:off x="28575" y="1000125"/>
          <a:ext cx="8191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cyfry daty proszę wpisać
</a:t>
          </a:r>
          <a:r>
            <a:rPr lang="en-US" cap="none" sz="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w osobnych kolumnach--&gt;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F174"/>
  <sheetViews>
    <sheetView showGridLines="0" tabSelected="1" view="pageBreakPreview" zoomScale="115" zoomScaleNormal="115" zoomScaleSheetLayoutView="115" zoomScalePageLayoutView="0" workbookViewId="0" topLeftCell="A1">
      <selection activeCell="B8" sqref="B8"/>
    </sheetView>
  </sheetViews>
  <sheetFormatPr defaultColWidth="9.140625" defaultRowHeight="12.75"/>
  <cols>
    <col min="1" max="2" width="3.7109375" style="0" customWidth="1"/>
    <col min="3" max="3" width="3.00390625" style="0" customWidth="1"/>
    <col min="4" max="4" width="3.28125" style="0" customWidth="1"/>
    <col min="5" max="13" width="3.7109375" style="0" customWidth="1"/>
    <col min="14" max="14" width="3.28125" style="0" customWidth="1"/>
    <col min="15" max="23" width="3.7109375" style="0" customWidth="1"/>
    <col min="24" max="24" width="1.8515625" style="0" hidden="1" customWidth="1"/>
    <col min="25" max="25" width="2.00390625" style="88" bestFit="1" customWidth="1"/>
    <col min="26" max="26" width="24.28125" style="99" customWidth="1"/>
    <col min="27" max="27" width="12.421875" style="110" customWidth="1"/>
    <col min="28" max="28" width="10.8515625" style="110" customWidth="1"/>
    <col min="29" max="29" width="9.140625" style="110" customWidth="1"/>
  </cols>
  <sheetData>
    <row r="1" spans="1:23" ht="12.75">
      <c r="A1" s="184" t="s">
        <v>54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</row>
    <row r="2" spans="1:23" ht="12.75">
      <c r="A2" s="183" t="s">
        <v>99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</row>
    <row r="3" spans="1:23" ht="5.2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15"/>
      <c r="V3" s="40"/>
      <c r="W3" s="40"/>
    </row>
    <row r="4" spans="1:22" ht="9.75" customHeight="1">
      <c r="A4" s="1"/>
      <c r="O4" s="5" t="s">
        <v>128</v>
      </c>
      <c r="R4" s="15"/>
      <c r="S4" s="15"/>
      <c r="U4" s="15"/>
      <c r="V4" s="15"/>
    </row>
    <row r="5" spans="1:22" ht="9.75" customHeight="1">
      <c r="A5" s="1"/>
      <c r="O5" s="5" t="s">
        <v>129</v>
      </c>
      <c r="R5" s="15"/>
      <c r="S5" s="15"/>
      <c r="T5" s="15"/>
      <c r="U5" s="15"/>
      <c r="V5" s="15"/>
    </row>
    <row r="6" ht="2.25" customHeight="1">
      <c r="R6" s="4"/>
    </row>
    <row r="7" spans="2:27" ht="12.75">
      <c r="B7" s="49" t="s">
        <v>53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1"/>
      <c r="P7" s="52"/>
      <c r="R7" s="4"/>
      <c r="S7" s="4"/>
      <c r="Z7" s="100">
        <f>IF(OR(LEN(B8)&gt;1,LEN(C8)&gt;1,LEN(D8)&gt;1,LEN(E8)&gt;1,LEN(F8)&gt;1,LEN(G8)&gt;1,LEN(H8)&gt;1,LEN(I8)&gt;1,LEN(J8)&gt;1,LEN(K8)&gt;1,LEN(L8)&gt;1,LEN(M8)&gt;1,LEN(N8)&gt;1,LEN(O8)&gt;1),"wpisuj po jednym znaku w komórce","")</f>
      </c>
      <c r="AA7" s="138">
        <f>IF(ISNUMBER((K12&amp;L12)*1),(K12&amp;L12)*1,IF((K12&amp;L12)="","","błędny m-c"))</f>
      </c>
    </row>
    <row r="8" spans="2:27" ht="13.5" customHeight="1"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52"/>
      <c r="R8" s="4"/>
      <c r="S8" s="4"/>
      <c r="T8" s="4"/>
      <c r="Z8" s="100" t="str">
        <f>IF(COUNTBLANK(B8:O8)=14,"wpisz NIP/REGON w pkt 1",IF(COUNT(B8:O8)&lt;9,"za krótki NIP/REGON",""))</f>
        <v>wpisz NIP/REGON w pkt 1</v>
      </c>
      <c r="AA8" s="110">
        <f>IF(ISNUMBER((H12&amp;I12)*1),(H12&amp;I12)*1,IF((H12&amp;I12)="","","błędny dzień"))</f>
      </c>
    </row>
    <row r="9" ht="5.25" customHeight="1" thickBot="1"/>
    <row r="10" spans="1:28" ht="13.5" thickTop="1">
      <c r="A10" s="148"/>
      <c r="E10" s="53"/>
      <c r="F10" s="85"/>
      <c r="G10" s="85"/>
      <c r="H10" s="85"/>
      <c r="I10" s="96">
        <f>IF(AA7="","",IF(AA7="błędny m-c","popraw miesiąc",IF(AA7&gt;12,"max.mies.12",IF(AA7&lt;1,"m-c &gt; od 1",IF(ISNUMBER(AA7),"","zły format daty")))))</f>
      </c>
      <c r="J10" s="94"/>
      <c r="K10" s="94"/>
      <c r="L10" s="91" t="s">
        <v>0</v>
      </c>
      <c r="M10" s="94"/>
      <c r="N10" s="94"/>
      <c r="O10" s="98">
        <f>IF(N12="","",IF(LEN(N12)=4,IF(N12=YEAR(Z12),"","rok inny niż bieżący!"),"wpisz rok w formacie RRRR"))</f>
      </c>
      <c r="P10" s="94"/>
      <c r="Q10" s="93"/>
      <c r="R10" s="54"/>
      <c r="S10" s="97"/>
      <c r="AB10" s="99"/>
    </row>
    <row r="11" spans="5:28" ht="3.75" customHeight="1">
      <c r="E11" s="125">
        <f>IF(OR(LEN(H12)&gt;1,LEN(I12)&gt;1),"wpisuj po 1-dnym znaku w komórce","")</f>
      </c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55"/>
      <c r="AB11" s="99"/>
    </row>
    <row r="12" spans="1:30" s="7" customFormat="1" ht="15" customHeight="1">
      <c r="A12" s="149"/>
      <c r="E12" s="126"/>
      <c r="F12" s="56"/>
      <c r="G12" s="81">
        <f>IF(AA13="","",IF(AA13="błędny dzień","popraw dzień",IF(AA13&gt;31,"max.dzień 31",IF(AA13&lt;1,"dzień &gt; od 1",IF(ISNUMBER(AA13),"","zły format daty")))))</f>
      </c>
      <c r="H12" s="122"/>
      <c r="I12" s="123"/>
      <c r="J12" s="57" t="s">
        <v>20</v>
      </c>
      <c r="K12" s="122"/>
      <c r="L12" s="123"/>
      <c r="M12" s="57" t="s">
        <v>20</v>
      </c>
      <c r="N12" s="158"/>
      <c r="O12" s="158"/>
      <c r="P12" s="158"/>
      <c r="Q12" s="158"/>
      <c r="R12" s="56"/>
      <c r="S12" s="58"/>
      <c r="Y12" s="89"/>
      <c r="Z12" s="101">
        <f ca="1">TODAY()</f>
        <v>43640</v>
      </c>
      <c r="AA12" s="105" t="str">
        <f>IF(AA8="","podaj dzień, ",IF(AA8&gt;31,"max. dzień to 31",IF(AA8&lt;1,"dzień od 1-31","")))</f>
        <v>podaj dzień, </v>
      </c>
      <c r="AB12" s="103" t="str">
        <f>IF(AA7="","podaj miesiąc, ",IF(OR(AA7&gt;12,AA7&lt;1),"miesiąc z przedziału 1-12",""))</f>
        <v>podaj miesiąc, </v>
      </c>
      <c r="AC12" s="103" t="str">
        <f>IF(N12="","podaj rok ",IF(LEN(N12)=4,IF(N12=YEAR(Z12),"","rok inny niż bieżący!"),"wpisz rok w formacie RRRR"))</f>
        <v>podaj rok </v>
      </c>
      <c r="AD12" s="84" t="str">
        <f>IF(AND(AA12="",AB12="",AC12=""),""," w pkt 2")</f>
        <v> w pkt 2</v>
      </c>
    </row>
    <row r="13" spans="5:19" ht="6" customHeight="1" thickBot="1"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1"/>
    </row>
    <row r="14" ht="6" customHeight="1" thickTop="1"/>
    <row r="15" spans="1:23" ht="12.75">
      <c r="A15" s="203" t="s">
        <v>1</v>
      </c>
      <c r="B15" s="204"/>
      <c r="C15" s="204"/>
      <c r="D15" s="205"/>
      <c r="E15" s="226" t="s">
        <v>95</v>
      </c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8"/>
    </row>
    <row r="16" spans="1:23" ht="23.25" customHeight="1">
      <c r="A16" s="203" t="s">
        <v>2</v>
      </c>
      <c r="B16" s="204"/>
      <c r="C16" s="204"/>
      <c r="D16" s="205"/>
      <c r="E16" s="223" t="s">
        <v>98</v>
      </c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5"/>
    </row>
    <row r="17" spans="1:23" ht="21.75" customHeight="1">
      <c r="A17" s="203" t="s">
        <v>3</v>
      </c>
      <c r="B17" s="204"/>
      <c r="C17" s="204"/>
      <c r="D17" s="205"/>
      <c r="E17" s="223" t="s">
        <v>21</v>
      </c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5"/>
    </row>
    <row r="18" spans="1:23" ht="13.5" customHeight="1">
      <c r="A18" s="38" t="s">
        <v>23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3"/>
    </row>
    <row r="19" spans="1:23" ht="21.75" customHeight="1">
      <c r="A19" s="8"/>
      <c r="B19" s="206" t="s">
        <v>49</v>
      </c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5"/>
      <c r="W19" s="9"/>
    </row>
    <row r="20" spans="1:23" ht="4.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2"/>
    </row>
    <row r="21" spans="1:26" ht="12.75">
      <c r="A21" s="19" t="s">
        <v>22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3"/>
      <c r="Y21" s="92"/>
      <c r="Z21" s="102" t="str">
        <f>IF(Y21="","wybierz cel złożenia deklaracji w pkt B.4","")</f>
        <v>wybierz cel złożenia deklaracji w pkt B.4</v>
      </c>
    </row>
    <row r="22" spans="1:26" ht="12.75">
      <c r="A22" s="62"/>
      <c r="B22" s="49" t="s">
        <v>40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2"/>
      <c r="Q22" s="2"/>
      <c r="R22" s="2"/>
      <c r="S22" s="2"/>
      <c r="T22" s="2"/>
      <c r="U22" s="2"/>
      <c r="V22" s="3"/>
      <c r="W22" s="9"/>
      <c r="Y22" s="92"/>
      <c r="Z22" s="100"/>
    </row>
    <row r="23" spans="1:32" ht="10.5" customHeight="1">
      <c r="A23" s="62"/>
      <c r="B23" s="63" t="s">
        <v>4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6"/>
      <c r="Q23" s="6"/>
      <c r="R23" s="6"/>
      <c r="S23" s="6"/>
      <c r="T23" s="6"/>
      <c r="U23" s="6"/>
      <c r="V23" s="9"/>
      <c r="W23" s="9"/>
      <c r="Z23" s="102">
        <f>IF(Y21=2,IF(SUM(Y22:Y28)=0,"wybierz przyczynę zmiany deklaracji w pkt B.4",""),"")</f>
      </c>
      <c r="AC23" s="141"/>
      <c r="AD23" s="141"/>
      <c r="AE23" s="141"/>
      <c r="AF23" s="141"/>
    </row>
    <row r="24" spans="1:27" ht="3.75" customHeight="1">
      <c r="A24" s="62"/>
      <c r="B24" s="64"/>
      <c r="C24" s="37"/>
      <c r="D24" s="37"/>
      <c r="E24" s="37"/>
      <c r="F24" s="37"/>
      <c r="G24" s="37"/>
      <c r="H24" s="37"/>
      <c r="I24" s="37"/>
      <c r="J24" s="37"/>
      <c r="K24" s="37"/>
      <c r="M24" s="37"/>
      <c r="N24" s="37"/>
      <c r="O24" s="37"/>
      <c r="P24" s="37"/>
      <c r="Q24" s="37"/>
      <c r="R24" s="37"/>
      <c r="S24" s="37"/>
      <c r="T24" s="37"/>
      <c r="U24" s="37"/>
      <c r="V24" s="43"/>
      <c r="W24" s="9"/>
      <c r="Y24" s="92"/>
      <c r="Z24" s="102">
        <f>IF(Y24=1,IF(Y$21="","wybierz cel złożenia deklaracji w pkt B.4",""),"")</f>
      </c>
      <c r="AA24" s="121">
        <f>IF(ISNUMBER((O30&amp;P30)*1),(O30&amp;P30)*1,IF((O30&amp;P30)="","","błędny m-c"))</f>
      </c>
    </row>
    <row r="25" spans="1:27" ht="15" customHeight="1">
      <c r="A25" s="62"/>
      <c r="B25" s="13"/>
      <c r="C25" s="131" t="str">
        <f>IF(Y21=1,"x","o")</f>
        <v>o</v>
      </c>
      <c r="D25" s="20" t="s">
        <v>25</v>
      </c>
      <c r="E25" s="37"/>
      <c r="F25" s="37"/>
      <c r="G25" s="37"/>
      <c r="H25" s="37"/>
      <c r="I25" s="66" t="s">
        <v>41</v>
      </c>
      <c r="J25" s="37"/>
      <c r="K25" s="37"/>
      <c r="L25" s="37"/>
      <c r="M25" s="37"/>
      <c r="N25" s="37"/>
      <c r="O25" s="74"/>
      <c r="P25" s="74"/>
      <c r="Q25" s="74"/>
      <c r="R25" s="74"/>
      <c r="S25" s="74"/>
      <c r="T25" s="74"/>
      <c r="U25" s="74"/>
      <c r="V25" s="43"/>
      <c r="W25" s="9"/>
      <c r="Y25" s="92"/>
      <c r="Z25" s="102">
        <f>IF(Y25=1,IF(Y$21="","wybierz cel złożenia deklaracji w pkt B.4",""),"")</f>
      </c>
      <c r="AA25" s="121">
        <f>IF(ISNUMBER((L30&amp;M30)*1),(L30&amp;M30)*1,IF((L30&amp;M30)="","","błędny dzień"))</f>
      </c>
    </row>
    <row r="26" spans="1:25" ht="4.5" customHeight="1">
      <c r="A26" s="62"/>
      <c r="B26" s="13"/>
      <c r="C26" s="78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65"/>
      <c r="R26" s="65"/>
      <c r="S26" s="65"/>
      <c r="T26" s="65"/>
      <c r="U26" s="65"/>
      <c r="V26" s="43"/>
      <c r="W26" s="9"/>
      <c r="Y26" s="87"/>
    </row>
    <row r="27" spans="1:26" ht="4.5" customHeight="1">
      <c r="A27" s="62"/>
      <c r="B27" s="13"/>
      <c r="C27" s="78"/>
      <c r="D27" s="37"/>
      <c r="E27" s="37"/>
      <c r="F27" s="37"/>
      <c r="G27" s="37"/>
      <c r="H27" s="37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43"/>
      <c r="W27" s="9"/>
      <c r="Y27" s="92"/>
      <c r="Z27" s="102">
        <f>IF(Y27=1,IF(Y$21="","wybierz cel złożenia deklaracji w pkt B.4",""),"")</f>
      </c>
    </row>
    <row r="28" spans="1:26" ht="12.75" customHeight="1">
      <c r="A28" s="62"/>
      <c r="B28" s="13"/>
      <c r="C28" s="131" t="str">
        <f>IF(Y21=2,"x","o")</f>
        <v>o</v>
      </c>
      <c r="D28" s="20" t="s">
        <v>50</v>
      </c>
      <c r="E28" s="37"/>
      <c r="F28" s="37"/>
      <c r="G28" s="37"/>
      <c r="H28" s="37"/>
      <c r="I28" s="65"/>
      <c r="J28" s="65"/>
      <c r="K28" s="65"/>
      <c r="L28" s="65"/>
      <c r="M28" s="127">
        <f>IF(AND(O30="",P30=""),"",IF(OR(LEN(O30)&lt;&gt;1,LEN(P30)&lt;&gt;1),"wpisz po 1 cyfrze w polu 'm-c'",""))</f>
      </c>
      <c r="N28" s="65"/>
      <c r="O28" s="65"/>
      <c r="P28" s="65"/>
      <c r="Q28" s="209"/>
      <c r="R28" s="209"/>
      <c r="S28" s="209"/>
      <c r="T28" s="209"/>
      <c r="U28" s="209"/>
      <c r="V28" s="9"/>
      <c r="W28" s="9"/>
      <c r="X28" s="80"/>
      <c r="Y28" s="92">
        <v>0</v>
      </c>
      <c r="Z28" s="100">
        <f>IF(Y28=1,IF(Q28="","wybierz inną przyczynę zmiany deklaracji w pkt B.4",""),"")</f>
      </c>
    </row>
    <row r="29" spans="1:23" ht="4.5" customHeight="1">
      <c r="A29" s="62"/>
      <c r="B29" s="13"/>
      <c r="C29" s="29"/>
      <c r="D29" s="20"/>
      <c r="E29" s="37"/>
      <c r="F29" s="37"/>
      <c r="G29" s="37"/>
      <c r="H29" s="127">
        <f>IF(AND(L30="",M30=""),"",IF(OR(LEN(L30)&lt;&gt;1,LEN(M30)&lt;&gt;1),"wpisz po 1 cyfrze w polu 'dzień'",""))</f>
      </c>
      <c r="I29" s="128">
        <f>IF(AA25="","",IF(OR(AA25&lt;1,AA25&gt;31),"dzień z przedziału 1-31",""))</f>
      </c>
      <c r="K29" s="65"/>
      <c r="L29" s="6"/>
      <c r="N29" s="128">
        <f>IF(AA24="","",IF(AA24&gt;12,"max.mies.12",IF(AA24&lt;1,"m-c &gt; od 1","")))</f>
      </c>
      <c r="O29" s="37"/>
      <c r="P29" s="81"/>
      <c r="R29" s="79"/>
      <c r="S29" s="6"/>
      <c r="T29" s="79"/>
      <c r="U29" s="81">
        <f>IF(R30="","",IF(LEN(R30)&lt;&gt;4,"rok w formacie RRRR ",""))</f>
      </c>
      <c r="V29" s="9"/>
      <c r="W29" s="9"/>
    </row>
    <row r="30" spans="1:29" ht="10.5" customHeight="1">
      <c r="A30" s="62"/>
      <c r="B30" s="13"/>
      <c r="C30" s="6"/>
      <c r="D30" s="37"/>
      <c r="E30" s="37"/>
      <c r="F30" s="37"/>
      <c r="G30" s="37"/>
      <c r="H30" s="124" t="s">
        <v>48</v>
      </c>
      <c r="I30" s="37"/>
      <c r="J30" s="37"/>
      <c r="K30" s="37"/>
      <c r="L30" s="129"/>
      <c r="M30" s="130"/>
      <c r="N30" s="57" t="s">
        <v>20</v>
      </c>
      <c r="O30" s="129"/>
      <c r="P30" s="130"/>
      <c r="Q30" s="57"/>
      <c r="R30" s="158"/>
      <c r="S30" s="158"/>
      <c r="T30" s="158"/>
      <c r="U30" s="158"/>
      <c r="V30" s="83"/>
      <c r="W30" s="9"/>
      <c r="X30" s="80"/>
      <c r="Z30" s="103" t="str">
        <f>IF(AA25="","podaj dzień, ",IF(OR(AA25&lt;1,AA25&gt;12),"dzień z przedz.1-31, ",""))</f>
        <v>podaj dzień, </v>
      </c>
      <c r="AA30" s="103" t="str">
        <f>IF(AA24="","podaj miesiąc, ",IF(OR(AA24&lt;1,AA24&gt;12),"m-c z przedziału 1-12",""))</f>
        <v>podaj miesiąc, </v>
      </c>
      <c r="AB30" s="111" t="str">
        <f>IF(R30="","podaj rok ",IF(LEN(R30)&lt;&gt;4,"rok w formacie RRRR ",IF(R30=YEAR(Z12),"","rok inny niż bieżący! ")))</f>
        <v>podaj rok </v>
      </c>
      <c r="AC30" s="112" t="str">
        <f>IF(AND(Z30="",AA30="",AB30=""),"","zmiany w pkt B.4")</f>
        <v>zmiany w pkt B.4</v>
      </c>
    </row>
    <row r="31" spans="1:23" ht="4.5" customHeight="1">
      <c r="A31" s="8"/>
      <c r="B31" s="10"/>
      <c r="C31" s="14"/>
      <c r="D31" s="67"/>
      <c r="E31" s="67"/>
      <c r="F31" s="67"/>
      <c r="G31" s="67"/>
      <c r="H31" s="67"/>
      <c r="I31" s="67"/>
      <c r="J31" s="45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8"/>
      <c r="W31" s="9"/>
    </row>
    <row r="32" spans="1:23" ht="4.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2"/>
    </row>
    <row r="33" spans="1:26" ht="12.75">
      <c r="A33" s="19" t="s">
        <v>24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3"/>
      <c r="Y33" s="87"/>
      <c r="Z33" s="104" t="str">
        <f>IF(Y33="","podaj rodzaj podmiotu w pkt C.5","")</f>
        <v>podaj rodzaj podmiotu w pkt C.5</v>
      </c>
    </row>
    <row r="34" spans="1:23" ht="10.5" customHeight="1">
      <c r="A34" s="8"/>
      <c r="B34" s="210" t="s">
        <v>5</v>
      </c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22"/>
      <c r="W34" s="9"/>
    </row>
    <row r="35" spans="1:23" ht="2.25" customHeight="1">
      <c r="A35" s="8"/>
      <c r="B35" s="8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9"/>
      <c r="W35" s="9"/>
    </row>
    <row r="36" spans="1:23" ht="12.75" customHeight="1">
      <c r="A36" s="8"/>
      <c r="B36" s="8"/>
      <c r="C36" s="132" t="str">
        <f>IF($Y$33=1,"x","o")</f>
        <v>o</v>
      </c>
      <c r="D36" s="20" t="s">
        <v>26</v>
      </c>
      <c r="E36" s="6"/>
      <c r="F36" s="6"/>
      <c r="G36" s="6"/>
      <c r="H36" s="6"/>
      <c r="I36" s="6"/>
      <c r="J36" s="6"/>
      <c r="K36" s="132" t="str">
        <f>IF($Y$33=3,"x","o")</f>
        <v>o</v>
      </c>
      <c r="L36" s="20" t="s">
        <v>28</v>
      </c>
      <c r="M36" s="6"/>
      <c r="N36" s="6"/>
      <c r="O36" s="6"/>
      <c r="P36" s="6"/>
      <c r="Q36" s="6"/>
      <c r="R36" s="132" t="str">
        <f>IF($Y$33=5,"x","o")</f>
        <v>o</v>
      </c>
      <c r="S36" s="20" t="s">
        <v>30</v>
      </c>
      <c r="T36" s="6"/>
      <c r="U36" s="6"/>
      <c r="V36" s="9"/>
      <c r="W36" s="9"/>
    </row>
    <row r="37" spans="1:23" ht="3.75" customHeight="1">
      <c r="A37" s="8"/>
      <c r="B37" s="8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9"/>
      <c r="W37" s="9"/>
    </row>
    <row r="38" spans="1:23" ht="12.75" customHeight="1">
      <c r="A38" s="8"/>
      <c r="B38" s="8"/>
      <c r="C38" s="132" t="str">
        <f>IF($Y$33=2,"x","o")</f>
        <v>o</v>
      </c>
      <c r="D38" s="20" t="s">
        <v>27</v>
      </c>
      <c r="E38" s="6"/>
      <c r="F38" s="6"/>
      <c r="G38" s="6"/>
      <c r="H38" s="6"/>
      <c r="I38" s="6"/>
      <c r="J38" s="6"/>
      <c r="K38" s="132" t="str">
        <f>IF($Y$33=4,"x","o")</f>
        <v>o</v>
      </c>
      <c r="L38" s="20" t="s">
        <v>29</v>
      </c>
      <c r="M38" s="6"/>
      <c r="N38" s="6"/>
      <c r="O38" s="6"/>
      <c r="P38" s="6"/>
      <c r="Q38" s="6"/>
      <c r="R38" s="132" t="str">
        <f>IF($Y$33=6,"x","o")</f>
        <v>o</v>
      </c>
      <c r="S38" s="20" t="s">
        <v>31</v>
      </c>
      <c r="T38" s="6"/>
      <c r="U38" s="6"/>
      <c r="V38" s="9"/>
      <c r="W38" s="9"/>
    </row>
    <row r="39" spans="1:23" ht="6.75" customHeight="1">
      <c r="A39" s="8"/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2"/>
      <c r="W39" s="9"/>
    </row>
    <row r="40" spans="1:23" ht="3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2"/>
    </row>
    <row r="41" spans="1:23" ht="10.5" customHeight="1">
      <c r="A41" s="18" t="s">
        <v>32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3"/>
    </row>
    <row r="42" spans="1:23" ht="10.5" customHeight="1">
      <c r="A42" s="21" t="s">
        <v>6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9"/>
    </row>
    <row r="43" spans="1:23" ht="10.5" customHeight="1">
      <c r="A43" s="8"/>
      <c r="B43" s="22" t="s">
        <v>7</v>
      </c>
      <c r="C43" s="50"/>
      <c r="D43" s="50"/>
      <c r="E43" s="50"/>
      <c r="F43" s="50"/>
      <c r="G43" s="50"/>
      <c r="H43" s="51"/>
      <c r="I43" s="22" t="s">
        <v>8</v>
      </c>
      <c r="J43" s="50"/>
      <c r="K43" s="50"/>
      <c r="L43" s="50"/>
      <c r="M43" s="50"/>
      <c r="N43" s="50"/>
      <c r="O43" s="51"/>
      <c r="P43" s="22" t="s">
        <v>9</v>
      </c>
      <c r="Q43" s="50"/>
      <c r="R43" s="50"/>
      <c r="S43" s="50"/>
      <c r="T43" s="50"/>
      <c r="U43" s="50"/>
      <c r="V43" s="51"/>
      <c r="W43" s="9"/>
    </row>
    <row r="44" spans="1:27" ht="12" customHeight="1">
      <c r="A44" s="8"/>
      <c r="B44" s="155"/>
      <c r="C44" s="153"/>
      <c r="D44" s="153"/>
      <c r="E44" s="153"/>
      <c r="F44" s="153"/>
      <c r="G44" s="153"/>
      <c r="H44" s="154"/>
      <c r="I44" s="155"/>
      <c r="J44" s="153"/>
      <c r="K44" s="153"/>
      <c r="L44" s="153"/>
      <c r="M44" s="153"/>
      <c r="N44" s="153"/>
      <c r="O44" s="154"/>
      <c r="P44" s="155"/>
      <c r="Q44" s="153"/>
      <c r="R44" s="153"/>
      <c r="S44" s="153"/>
      <c r="T44" s="153"/>
      <c r="U44" s="153"/>
      <c r="V44" s="154"/>
      <c r="W44" s="9"/>
      <c r="Z44" s="105" t="str">
        <f>IF(B44="nie dot.","",IF(OR(B44="",I44="",P44="",B46="",D46="",F46="",I46="",P46=""),"podaj ",""))</f>
        <v>podaj </v>
      </c>
      <c r="AA44" s="113" t="str">
        <f>IF(B44="nie dot.","",IF(B44=""," nazwisko, ","")&amp;IF(I44="","imię, ","")&amp;IF(P44="","nazw.rod., ","")&amp;IF(OR(B46="",D46="",F46=""),"datę ur., ","")&amp;IF(I46="","nr tel., ","")&amp;IF(P46="","adres e-m@il, ",""))</f>
        <v> nazwisko, imię, nazw.rod., datę ur., nr tel., adres e-m@il, </v>
      </c>
    </row>
    <row r="45" spans="1:27" ht="10.5" customHeight="1">
      <c r="A45" s="8"/>
      <c r="B45" s="22" t="s">
        <v>10</v>
      </c>
      <c r="C45" s="50"/>
      <c r="D45" s="50"/>
      <c r="E45" s="50"/>
      <c r="F45" s="50"/>
      <c r="G45" s="50"/>
      <c r="H45" s="51"/>
      <c r="I45" s="24" t="s">
        <v>51</v>
      </c>
      <c r="J45" s="50"/>
      <c r="K45" s="50"/>
      <c r="L45" s="50"/>
      <c r="M45" s="50"/>
      <c r="N45" s="50"/>
      <c r="O45" s="51"/>
      <c r="P45" s="24" t="s">
        <v>52</v>
      </c>
      <c r="Q45" s="50"/>
      <c r="R45" s="50"/>
      <c r="S45" s="50"/>
      <c r="T45" s="50"/>
      <c r="U45" s="50"/>
      <c r="V45" s="51"/>
      <c r="W45" s="9"/>
      <c r="AA45" s="112" t="str">
        <f>IF(Z44="",""," w pkt D.1")</f>
        <v> w pkt D.1</v>
      </c>
    </row>
    <row r="46" spans="1:23" ht="12" customHeight="1">
      <c r="A46" s="8"/>
      <c r="B46" s="120"/>
      <c r="C46" s="69"/>
      <c r="D46" s="119"/>
      <c r="E46" s="69"/>
      <c r="F46" s="221"/>
      <c r="G46" s="221"/>
      <c r="H46" s="70"/>
      <c r="I46" s="155"/>
      <c r="J46" s="153"/>
      <c r="K46" s="153"/>
      <c r="L46" s="153"/>
      <c r="M46" s="153"/>
      <c r="N46" s="153"/>
      <c r="O46" s="154"/>
      <c r="P46" s="155"/>
      <c r="Q46" s="153"/>
      <c r="R46" s="153"/>
      <c r="S46" s="153"/>
      <c r="T46" s="153"/>
      <c r="U46" s="153"/>
      <c r="V46" s="154"/>
      <c r="W46" s="9"/>
    </row>
    <row r="47" spans="1:23" ht="5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2"/>
    </row>
    <row r="48" ht="3.75" customHeight="1"/>
    <row r="49" spans="1:22" ht="2.2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</row>
    <row r="50" spans="1:25" ht="12.75">
      <c r="A50" s="27" t="s">
        <v>11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3"/>
      <c r="Y50" s="87"/>
    </row>
    <row r="51" spans="1:26" ht="10.5" customHeight="1">
      <c r="A51" s="42"/>
      <c r="B51" s="22" t="s">
        <v>56</v>
      </c>
      <c r="C51" s="50"/>
      <c r="D51" s="50"/>
      <c r="E51" s="50"/>
      <c r="F51" s="50"/>
      <c r="G51" s="50"/>
      <c r="H51" s="51"/>
      <c r="I51" s="22" t="s">
        <v>57</v>
      </c>
      <c r="J51" s="50"/>
      <c r="K51" s="50"/>
      <c r="L51" s="50"/>
      <c r="M51" s="50"/>
      <c r="N51" s="50"/>
      <c r="O51" s="51"/>
      <c r="P51" s="22" t="s">
        <v>58</v>
      </c>
      <c r="Q51" s="50"/>
      <c r="R51" s="50"/>
      <c r="S51" s="50"/>
      <c r="T51" s="50"/>
      <c r="U51" s="50"/>
      <c r="V51" s="51"/>
      <c r="W51" s="9"/>
      <c r="Z51" s="103" t="str">
        <f>IF(AND(Y33=3,Y50=1),"wpisz dane współwłaściciela w D.2.",IF(AND(Y33&lt;&gt;3,Y50=1),"",IF(OR(B52="",I52="",P52="",B54="",D54="",F54="",I54="",P54=""),"podaj dane osoby 2 w pkt D.2.","")))</f>
        <v>podaj dane osoby 2 w pkt D.2.</v>
      </c>
    </row>
    <row r="52" spans="1:23" ht="12" customHeight="1">
      <c r="A52" s="42"/>
      <c r="B52" s="155"/>
      <c r="C52" s="153"/>
      <c r="D52" s="153"/>
      <c r="E52" s="153"/>
      <c r="F52" s="153"/>
      <c r="G52" s="153"/>
      <c r="H52" s="154"/>
      <c r="I52" s="155"/>
      <c r="J52" s="153"/>
      <c r="K52" s="153"/>
      <c r="L52" s="153"/>
      <c r="M52" s="153"/>
      <c r="N52" s="153"/>
      <c r="O52" s="154"/>
      <c r="P52" s="155"/>
      <c r="Q52" s="153"/>
      <c r="R52" s="153"/>
      <c r="S52" s="153"/>
      <c r="T52" s="153"/>
      <c r="U52" s="153"/>
      <c r="V52" s="154"/>
      <c r="W52" s="9"/>
    </row>
    <row r="53" spans="1:23" ht="10.5" customHeight="1">
      <c r="A53" s="42"/>
      <c r="B53" s="22" t="s">
        <v>59</v>
      </c>
      <c r="C53" s="50"/>
      <c r="D53" s="50"/>
      <c r="E53" s="50"/>
      <c r="F53" s="50"/>
      <c r="G53" s="50"/>
      <c r="H53" s="51"/>
      <c r="I53" s="24" t="s">
        <v>60</v>
      </c>
      <c r="J53" s="50"/>
      <c r="K53" s="50"/>
      <c r="L53" s="50"/>
      <c r="M53" s="50"/>
      <c r="N53" s="50"/>
      <c r="O53" s="51"/>
      <c r="P53" s="24" t="s">
        <v>96</v>
      </c>
      <c r="Q53" s="50"/>
      <c r="R53" s="50"/>
      <c r="S53" s="50"/>
      <c r="T53" s="50"/>
      <c r="U53" s="50"/>
      <c r="V53" s="51"/>
      <c r="W53" s="9"/>
    </row>
    <row r="54" spans="1:23" ht="13.5" customHeight="1">
      <c r="A54" s="42"/>
      <c r="B54" s="120"/>
      <c r="C54" s="69" t="s">
        <v>20</v>
      </c>
      <c r="D54" s="119"/>
      <c r="E54" s="69" t="s">
        <v>20</v>
      </c>
      <c r="F54" s="221"/>
      <c r="G54" s="221"/>
      <c r="H54" s="70"/>
      <c r="I54" s="155"/>
      <c r="J54" s="153"/>
      <c r="K54" s="153"/>
      <c r="L54" s="153"/>
      <c r="M54" s="153"/>
      <c r="N54" s="153"/>
      <c r="O54" s="154"/>
      <c r="P54" s="155"/>
      <c r="Q54" s="153"/>
      <c r="R54" s="153"/>
      <c r="S54" s="153"/>
      <c r="T54" s="153"/>
      <c r="U54" s="153"/>
      <c r="V54" s="154"/>
      <c r="W54" s="9"/>
    </row>
    <row r="55" spans="1:23" ht="3.75" customHeight="1">
      <c r="A55" s="42"/>
      <c r="B55" s="133"/>
      <c r="C55" s="134"/>
      <c r="D55" s="133"/>
      <c r="E55" s="134"/>
      <c r="F55" s="135"/>
      <c r="G55" s="135"/>
      <c r="H55" s="79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7"/>
    </row>
    <row r="56" spans="1:23" ht="12.75">
      <c r="A56" s="28" t="s">
        <v>39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9"/>
    </row>
    <row r="57" spans="1:26" ht="10.5" customHeight="1">
      <c r="A57" s="42"/>
      <c r="B57" s="22" t="s">
        <v>61</v>
      </c>
      <c r="C57" s="50"/>
      <c r="D57" s="50"/>
      <c r="E57" s="50"/>
      <c r="F57" s="50"/>
      <c r="G57" s="50"/>
      <c r="H57" s="50"/>
      <c r="I57" s="50"/>
      <c r="J57" s="50"/>
      <c r="K57" s="50"/>
      <c r="L57" s="51"/>
      <c r="M57" s="25" t="s">
        <v>62</v>
      </c>
      <c r="N57" s="71"/>
      <c r="O57" s="71"/>
      <c r="P57" s="71"/>
      <c r="Q57" s="71"/>
      <c r="R57" s="71"/>
      <c r="S57" s="71"/>
      <c r="T57" s="71"/>
      <c r="U57" s="71"/>
      <c r="V57" s="72"/>
      <c r="W57" s="9"/>
      <c r="Z57" s="106">
        <f>IF(Y33=4,IF(OR(B58="",M58="",R60="",B60="",B62="",C64="",M60="",Q64=""),"podaj dane zarządcy",""),"")</f>
      </c>
    </row>
    <row r="58" spans="1:23" ht="12" customHeight="1">
      <c r="A58" s="42"/>
      <c r="B58" s="167"/>
      <c r="C58" s="168"/>
      <c r="D58" s="168"/>
      <c r="E58" s="168"/>
      <c r="F58" s="168"/>
      <c r="G58" s="168"/>
      <c r="H58" s="168"/>
      <c r="I58" s="168"/>
      <c r="J58" s="168"/>
      <c r="K58" s="168"/>
      <c r="L58" s="169"/>
      <c r="M58" s="155"/>
      <c r="N58" s="153"/>
      <c r="O58" s="153"/>
      <c r="P58" s="153"/>
      <c r="Q58" s="153"/>
      <c r="R58" s="153"/>
      <c r="S58" s="153"/>
      <c r="T58" s="153"/>
      <c r="U58" s="153"/>
      <c r="V58" s="154"/>
      <c r="W58" s="9"/>
    </row>
    <row r="59" spans="1:23" ht="9.75" customHeight="1">
      <c r="A59" s="42"/>
      <c r="B59" s="23"/>
      <c r="C59" s="37"/>
      <c r="D59" s="37"/>
      <c r="E59" s="37"/>
      <c r="F59" s="37"/>
      <c r="G59" s="37"/>
      <c r="H59" s="37"/>
      <c r="I59" s="37"/>
      <c r="J59" s="37"/>
      <c r="K59" s="37"/>
      <c r="L59" s="43"/>
      <c r="M59" s="22" t="s">
        <v>63</v>
      </c>
      <c r="N59" s="71"/>
      <c r="O59" s="71"/>
      <c r="P59" s="71"/>
      <c r="Q59" s="71"/>
      <c r="R59" s="22" t="s">
        <v>64</v>
      </c>
      <c r="S59" s="50"/>
      <c r="T59" s="50"/>
      <c r="U59" s="50"/>
      <c r="V59" s="51"/>
      <c r="W59" s="9"/>
    </row>
    <row r="60" spans="1:23" ht="12" customHeight="1">
      <c r="A60" s="42"/>
      <c r="B60" s="155"/>
      <c r="C60" s="153"/>
      <c r="D60" s="153"/>
      <c r="E60" s="153"/>
      <c r="F60" s="153"/>
      <c r="G60" s="153"/>
      <c r="H60" s="153"/>
      <c r="I60" s="153"/>
      <c r="J60" s="153"/>
      <c r="K60" s="153"/>
      <c r="L60" s="154"/>
      <c r="M60" s="212"/>
      <c r="N60" s="213"/>
      <c r="O60" s="213"/>
      <c r="P60" s="213"/>
      <c r="Q60" s="214"/>
      <c r="R60" s="155"/>
      <c r="S60" s="153"/>
      <c r="T60" s="153"/>
      <c r="U60" s="153"/>
      <c r="V60" s="154"/>
      <c r="W60" s="9"/>
    </row>
    <row r="61" spans="1:23" ht="12.75">
      <c r="A61" s="42"/>
      <c r="B61" s="22" t="s">
        <v>65</v>
      </c>
      <c r="C61" s="50"/>
      <c r="D61" s="50"/>
      <c r="E61" s="50"/>
      <c r="F61" s="50"/>
      <c r="G61" s="50"/>
      <c r="H61" s="50"/>
      <c r="I61" s="50"/>
      <c r="J61" s="50"/>
      <c r="K61" s="50"/>
      <c r="L61" s="51"/>
      <c r="M61" s="22" t="s">
        <v>66</v>
      </c>
      <c r="N61" s="50"/>
      <c r="O61" s="50"/>
      <c r="P61" s="50"/>
      <c r="Q61" s="50"/>
      <c r="R61" s="50"/>
      <c r="S61" s="50"/>
      <c r="T61" s="50"/>
      <c r="U61" s="50"/>
      <c r="V61" s="51"/>
      <c r="W61" s="9"/>
    </row>
    <row r="62" spans="1:23" ht="12" customHeight="1">
      <c r="A62" s="42"/>
      <c r="B62" s="167"/>
      <c r="C62" s="168"/>
      <c r="D62" s="168"/>
      <c r="E62" s="168"/>
      <c r="F62" s="168"/>
      <c r="G62" s="168"/>
      <c r="H62" s="168"/>
      <c r="I62" s="168"/>
      <c r="J62" s="168"/>
      <c r="K62" s="168"/>
      <c r="L62" s="169"/>
      <c r="M62" s="167"/>
      <c r="N62" s="168"/>
      <c r="O62" s="168"/>
      <c r="P62" s="168"/>
      <c r="Q62" s="168"/>
      <c r="R62" s="168"/>
      <c r="S62" s="168"/>
      <c r="T62" s="168"/>
      <c r="U62" s="168"/>
      <c r="V62" s="169"/>
      <c r="W62" s="9"/>
    </row>
    <row r="63" spans="1:23" ht="12.75">
      <c r="A63" s="42"/>
      <c r="B63" s="210" t="s">
        <v>67</v>
      </c>
      <c r="C63" s="211"/>
      <c r="D63" s="211"/>
      <c r="E63" s="211"/>
      <c r="F63" s="211"/>
      <c r="G63" s="211"/>
      <c r="H63" s="211"/>
      <c r="I63" s="211"/>
      <c r="J63" s="211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1"/>
      <c r="W63" s="9"/>
    </row>
    <row r="64" spans="1:23" ht="12" customHeight="1">
      <c r="A64" s="42"/>
      <c r="B64" s="73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6" t="s">
        <v>33</v>
      </c>
      <c r="N64" s="74"/>
      <c r="O64" s="74"/>
      <c r="P64" s="74"/>
      <c r="Q64" s="209"/>
      <c r="R64" s="209"/>
      <c r="S64" s="209"/>
      <c r="T64" s="209"/>
      <c r="U64" s="209"/>
      <c r="V64" s="75"/>
      <c r="W64" s="9"/>
    </row>
    <row r="65" spans="1:23" ht="4.5" customHeight="1">
      <c r="A65" s="42"/>
      <c r="B65" s="42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43"/>
      <c r="W65" s="9"/>
    </row>
    <row r="66" spans="1:23" ht="12" customHeight="1">
      <c r="A66" s="42"/>
      <c r="B66" s="73"/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6" t="s">
        <v>33</v>
      </c>
      <c r="N66" s="74"/>
      <c r="O66" s="74"/>
      <c r="P66" s="74"/>
      <c r="Q66" s="209"/>
      <c r="R66" s="209"/>
      <c r="S66" s="209"/>
      <c r="T66" s="209"/>
      <c r="U66" s="209"/>
      <c r="V66" s="75"/>
      <c r="W66" s="9"/>
    </row>
    <row r="67" spans="1:23" ht="5.25" customHeight="1">
      <c r="A67" s="42"/>
      <c r="B67" s="42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43"/>
      <c r="W67" s="9"/>
    </row>
    <row r="68" spans="1:23" ht="12" customHeight="1">
      <c r="A68" s="42"/>
      <c r="B68" s="159" t="s">
        <v>55</v>
      </c>
      <c r="C68" s="160"/>
      <c r="D68" s="160"/>
      <c r="E68" s="160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76"/>
      <c r="W68" s="9"/>
    </row>
    <row r="69" spans="1:23" ht="7.5" customHeight="1">
      <c r="A69" s="42"/>
      <c r="B69" s="44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6"/>
      <c r="W69" s="9"/>
    </row>
    <row r="70" spans="1:23" ht="3.75" customHeight="1">
      <c r="A70" s="44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12"/>
    </row>
    <row r="71" spans="2:23" ht="4.5" customHeight="1"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6"/>
    </row>
    <row r="72" spans="1:23" ht="10.5" customHeight="1">
      <c r="A72" s="139" t="s">
        <v>69</v>
      </c>
      <c r="B72" s="50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6"/>
    </row>
    <row r="73" spans="1:23" ht="10.5" customHeight="1">
      <c r="A73" s="182" t="s">
        <v>68</v>
      </c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</row>
    <row r="74" spans="1:23" ht="10.5" customHeight="1">
      <c r="A74" s="182" t="s">
        <v>70</v>
      </c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</row>
    <row r="75" spans="1:23" ht="0.75" customHeight="1">
      <c r="A75" s="182"/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</row>
    <row r="76" spans="1:23" ht="6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ht="12.75">
      <c r="A77" s="161" t="s">
        <v>94</v>
      </c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3"/>
    </row>
    <row r="78" spans="1:31" ht="12.75">
      <c r="A78" s="42"/>
      <c r="B78" s="22" t="s">
        <v>72</v>
      </c>
      <c r="C78" s="50"/>
      <c r="D78" s="50"/>
      <c r="E78" s="50"/>
      <c r="F78" s="50"/>
      <c r="G78" s="50"/>
      <c r="H78" s="51"/>
      <c r="I78" s="24" t="s">
        <v>73</v>
      </c>
      <c r="J78" s="50"/>
      <c r="K78" s="50"/>
      <c r="L78" s="50"/>
      <c r="M78" s="50"/>
      <c r="N78" s="50"/>
      <c r="O78" s="51"/>
      <c r="P78" s="24" t="s">
        <v>74</v>
      </c>
      <c r="Q78" s="50"/>
      <c r="R78" s="50"/>
      <c r="S78" s="50"/>
      <c r="T78" s="50"/>
      <c r="U78" s="50"/>
      <c r="V78" s="51"/>
      <c r="W78" s="9"/>
      <c r="Z78" s="105" t="str">
        <f>IF(OR(B79="",I79="",P79="",C81="",E81="",I81=""),"podaj ","")</f>
        <v>podaj </v>
      </c>
      <c r="AA78" s="113" t="str">
        <f>IF(B79="","miejsc., ","")&amp;IF(I79="","nr domu, ","")&amp;IF(P79="","nr lok., ","")&amp;IF(I81="","pocztę, ","")&amp;IF(E81="","kod poczt. ","")</f>
        <v>miejsc., nr domu, nr lok., pocztę, kod poczt. </v>
      </c>
      <c r="AD78" s="118">
        <v>100</v>
      </c>
      <c r="AE78" s="118" t="s">
        <v>44</v>
      </c>
    </row>
    <row r="79" spans="1:31" ht="12" customHeight="1">
      <c r="A79" s="42"/>
      <c r="B79" s="167"/>
      <c r="C79" s="168"/>
      <c r="D79" s="168"/>
      <c r="E79" s="168"/>
      <c r="F79" s="168"/>
      <c r="G79" s="168"/>
      <c r="H79" s="169"/>
      <c r="I79" s="155"/>
      <c r="J79" s="153"/>
      <c r="K79" s="153"/>
      <c r="L79" s="153"/>
      <c r="M79" s="153"/>
      <c r="N79" s="153"/>
      <c r="O79" s="154"/>
      <c r="P79" s="155"/>
      <c r="Q79" s="153"/>
      <c r="R79" s="153"/>
      <c r="S79" s="153"/>
      <c r="T79" s="153"/>
      <c r="U79" s="153"/>
      <c r="V79" s="154"/>
      <c r="W79" s="9"/>
      <c r="AA79" s="112" t="str">
        <f>IF(Z78="",""," w pkt D.4")</f>
        <v> w pkt D.4</v>
      </c>
      <c r="AD79" s="118">
        <v>110</v>
      </c>
      <c r="AE79" s="118" t="s">
        <v>45</v>
      </c>
    </row>
    <row r="80" spans="1:31" ht="12.75">
      <c r="A80" s="42"/>
      <c r="B80" s="22" t="s">
        <v>75</v>
      </c>
      <c r="C80" s="50"/>
      <c r="D80" s="50"/>
      <c r="E80" s="2"/>
      <c r="F80" s="117"/>
      <c r="G80" s="50"/>
      <c r="H80" s="51"/>
      <c r="I80" s="20" t="s">
        <v>76</v>
      </c>
      <c r="J80" s="50"/>
      <c r="K80" s="50"/>
      <c r="L80" s="50"/>
      <c r="M80" s="50"/>
      <c r="N80" s="50"/>
      <c r="O80" s="51"/>
      <c r="P80" s="25"/>
      <c r="Q80" s="71"/>
      <c r="R80" s="71"/>
      <c r="S80" s="71"/>
      <c r="T80" s="71"/>
      <c r="U80" s="71"/>
      <c r="V80" s="72"/>
      <c r="W80" s="9"/>
      <c r="AD80" s="118">
        <v>101</v>
      </c>
      <c r="AE80" s="118" t="s">
        <v>46</v>
      </c>
    </row>
    <row r="81" spans="1:31" ht="12.75" customHeight="1">
      <c r="A81" s="42"/>
      <c r="B81" s="44"/>
      <c r="C81" s="95" t="s">
        <v>34</v>
      </c>
      <c r="D81" s="69" t="s">
        <v>20</v>
      </c>
      <c r="E81" s="158"/>
      <c r="F81" s="158"/>
      <c r="G81" s="45"/>
      <c r="H81" s="70"/>
      <c r="I81" s="153"/>
      <c r="J81" s="153"/>
      <c r="K81" s="153"/>
      <c r="L81" s="153"/>
      <c r="M81" s="153"/>
      <c r="N81" s="153"/>
      <c r="O81" s="154"/>
      <c r="P81" s="164"/>
      <c r="Q81" s="165"/>
      <c r="R81" s="165"/>
      <c r="S81" s="165"/>
      <c r="T81" s="165"/>
      <c r="U81" s="165"/>
      <c r="V81" s="166"/>
      <c r="W81" s="9"/>
      <c r="AA81" s="116"/>
      <c r="AD81" s="118">
        <v>181</v>
      </c>
      <c r="AE81" s="118" t="s">
        <v>47</v>
      </c>
    </row>
    <row r="82" spans="1:23" ht="4.5" customHeight="1">
      <c r="A82" s="44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12"/>
    </row>
    <row r="83" spans="1:26" ht="12.75">
      <c r="A83" s="27" t="s">
        <v>42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3"/>
      <c r="Y83" s="87"/>
      <c r="Z83" s="100" t="str">
        <f>IF(Y83=1,"",IF(OR(B85="",I85="",P85="",C87="",I87="",E87="",Q87=""),"uzupełnij adres do koresp. w pkt D.5, ",""))</f>
        <v>uzupełnij adres do koresp. w pkt D.5, </v>
      </c>
    </row>
    <row r="84" spans="1:26" ht="12.75">
      <c r="A84" s="42"/>
      <c r="B84" s="22" t="s">
        <v>78</v>
      </c>
      <c r="C84" s="50"/>
      <c r="D84" s="50"/>
      <c r="E84" s="50"/>
      <c r="F84" s="50"/>
      <c r="G84" s="50"/>
      <c r="H84" s="51"/>
      <c r="I84" s="24" t="s">
        <v>79</v>
      </c>
      <c r="J84" s="50"/>
      <c r="K84" s="50"/>
      <c r="L84" s="50"/>
      <c r="M84" s="50"/>
      <c r="N84" s="50"/>
      <c r="O84" s="51"/>
      <c r="P84" s="24" t="s">
        <v>80</v>
      </c>
      <c r="Q84" s="50"/>
      <c r="R84" s="50"/>
      <c r="S84" s="50"/>
      <c r="T84" s="50"/>
      <c r="U84" s="50"/>
      <c r="V84" s="51"/>
      <c r="W84" s="9"/>
      <c r="Z84" s="107"/>
    </row>
    <row r="85" spans="1:23" ht="12" customHeight="1">
      <c r="A85" s="42"/>
      <c r="B85" s="167"/>
      <c r="C85" s="168"/>
      <c r="D85" s="168"/>
      <c r="E85" s="168"/>
      <c r="F85" s="168"/>
      <c r="G85" s="168"/>
      <c r="H85" s="169"/>
      <c r="I85" s="155"/>
      <c r="J85" s="153"/>
      <c r="K85" s="153"/>
      <c r="L85" s="153"/>
      <c r="M85" s="153"/>
      <c r="N85" s="153"/>
      <c r="O85" s="154"/>
      <c r="P85" s="155"/>
      <c r="Q85" s="153"/>
      <c r="R85" s="153"/>
      <c r="S85" s="153"/>
      <c r="T85" s="153"/>
      <c r="U85" s="153"/>
      <c r="V85" s="154"/>
      <c r="W85" s="9"/>
    </row>
    <row r="86" spans="1:23" ht="12.75">
      <c r="A86" s="42"/>
      <c r="B86" s="22" t="s">
        <v>92</v>
      </c>
      <c r="C86" s="50"/>
      <c r="D86" s="50"/>
      <c r="E86" s="50"/>
      <c r="F86" s="50"/>
      <c r="G86" s="50"/>
      <c r="H86" s="51"/>
      <c r="I86" s="20" t="s">
        <v>77</v>
      </c>
      <c r="J86" s="50"/>
      <c r="K86" s="50"/>
      <c r="L86" s="50"/>
      <c r="M86" s="50"/>
      <c r="N86" s="50"/>
      <c r="O86" s="51"/>
      <c r="P86" s="22" t="s">
        <v>81</v>
      </c>
      <c r="Q86" s="71"/>
      <c r="R86" s="71"/>
      <c r="S86" s="72"/>
      <c r="T86" s="20" t="s">
        <v>82</v>
      </c>
      <c r="U86" s="71"/>
      <c r="V86" s="72"/>
      <c r="W86" s="9"/>
    </row>
    <row r="87" spans="1:23" ht="12.75" customHeight="1">
      <c r="A87" s="42"/>
      <c r="B87" s="44"/>
      <c r="C87" s="140"/>
      <c r="D87" s="69" t="s">
        <v>20</v>
      </c>
      <c r="E87" s="158"/>
      <c r="F87" s="158"/>
      <c r="G87" s="45"/>
      <c r="H87" s="70"/>
      <c r="I87" s="153"/>
      <c r="J87" s="153"/>
      <c r="K87" s="153"/>
      <c r="L87" s="153"/>
      <c r="M87" s="153"/>
      <c r="N87" s="153"/>
      <c r="O87" s="154"/>
      <c r="P87" s="77"/>
      <c r="Q87" s="153"/>
      <c r="R87" s="153"/>
      <c r="S87" s="76"/>
      <c r="T87" s="155"/>
      <c r="U87" s="153"/>
      <c r="V87" s="154"/>
      <c r="W87" s="9"/>
    </row>
    <row r="88" spans="1:23" ht="6.75" customHeight="1">
      <c r="A88" s="44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12"/>
    </row>
    <row r="89" spans="1:26" ht="15.75">
      <c r="A89" s="217" t="s">
        <v>83</v>
      </c>
      <c r="B89" s="218"/>
      <c r="C89" s="218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218"/>
      <c r="W89" s="219"/>
      <c r="Y89" s="87"/>
      <c r="Z89" s="100" t="str">
        <f>IF(Y89="","wybierz sposób zbierania w pkt B.4","")</f>
        <v>wybierz sposób zbierania w pkt B.4</v>
      </c>
    </row>
    <row r="90" spans="1:23" ht="3.75" customHeight="1">
      <c r="A90" s="8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9"/>
    </row>
    <row r="91" spans="1:23" ht="15.75">
      <c r="A91" s="8"/>
      <c r="B91" s="6"/>
      <c r="C91" s="6"/>
      <c r="D91" s="131" t="str">
        <f>IF($Y$89=1,"x","o")</f>
        <v>o</v>
      </c>
      <c r="E91" s="30" t="s">
        <v>12</v>
      </c>
      <c r="F91" s="6"/>
      <c r="G91" s="6"/>
      <c r="H91" s="6"/>
      <c r="I91" s="6"/>
      <c r="J91" s="6"/>
      <c r="K91" s="6"/>
      <c r="L91" s="6"/>
      <c r="M91" s="6"/>
      <c r="N91" s="131" t="str">
        <f>IF($Y$89=2,"x","o")</f>
        <v>o</v>
      </c>
      <c r="O91" s="30" t="s">
        <v>13</v>
      </c>
      <c r="P91" s="6"/>
      <c r="Q91" s="6"/>
      <c r="R91" s="6"/>
      <c r="S91" s="6"/>
      <c r="T91" s="6"/>
      <c r="U91" s="6"/>
      <c r="V91" s="6"/>
      <c r="W91" s="9"/>
    </row>
    <row r="92" spans="1:23" ht="3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2"/>
    </row>
    <row r="93" spans="1:6" ht="5.25" customHeight="1">
      <c r="A93" s="2"/>
      <c r="B93" s="2"/>
      <c r="C93" s="2"/>
      <c r="D93" s="2"/>
      <c r="E93" s="2"/>
      <c r="F93" s="2"/>
    </row>
    <row r="94" spans="1:6" ht="4.5" customHeight="1">
      <c r="A94" s="11"/>
      <c r="B94" s="11"/>
      <c r="C94" s="11"/>
      <c r="D94" s="11"/>
      <c r="E94" s="11"/>
      <c r="F94" s="11"/>
    </row>
    <row r="95" spans="1:23" ht="12.75">
      <c r="A95" s="31" t="s">
        <v>35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3"/>
    </row>
    <row r="96" spans="1:26" ht="18" customHeight="1">
      <c r="A96" s="8"/>
      <c r="B96" s="191" t="s">
        <v>36</v>
      </c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3"/>
      <c r="O96" s="22" t="s">
        <v>84</v>
      </c>
      <c r="P96" s="197">
        <f>IF(Y89="","",IF(Y89=1,9,16))</f>
      </c>
      <c r="Q96" s="197"/>
      <c r="R96" s="197"/>
      <c r="S96" s="197"/>
      <c r="T96" s="197"/>
      <c r="U96" s="2"/>
      <c r="V96" s="3"/>
      <c r="W96" s="9"/>
      <c r="Z96" s="100" t="str">
        <f>IF(Y89="","wybierz sposób zbierania segregowane/zmieszane",IF(Y89=1,"wybrano segregację","wybrano zmieszane"))</f>
        <v>wybierz sposób zbierania segregowane/zmieszane</v>
      </c>
    </row>
    <row r="97" spans="1:23" ht="18" customHeight="1">
      <c r="A97" s="8"/>
      <c r="B97" s="194"/>
      <c r="C97" s="195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6"/>
      <c r="O97" s="10"/>
      <c r="P97" s="198"/>
      <c r="Q97" s="198"/>
      <c r="R97" s="198"/>
      <c r="S97" s="198"/>
      <c r="T97" s="198"/>
      <c r="U97" s="11"/>
      <c r="V97" s="32" t="s">
        <v>14</v>
      </c>
      <c r="W97" s="9"/>
    </row>
    <row r="98" spans="1:26" ht="16.5" customHeight="1">
      <c r="A98" s="8"/>
      <c r="B98" s="203" t="s">
        <v>43</v>
      </c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5"/>
      <c r="O98" s="20" t="s">
        <v>85</v>
      </c>
      <c r="P98" s="16"/>
      <c r="Q98" s="216"/>
      <c r="R98" s="216"/>
      <c r="S98" s="216"/>
      <c r="T98" s="6"/>
      <c r="U98" s="16"/>
      <c r="V98" s="17"/>
      <c r="W98" s="9"/>
      <c r="Z98" s="100" t="str">
        <f>IF(Q98="","wybierz liczbę osób w pkt E.45","")</f>
        <v>wybierz liczbę osób w pkt E.45</v>
      </c>
    </row>
    <row r="99" spans="1:29" s="4" customFormat="1" ht="24.75" customHeight="1">
      <c r="A99" s="35"/>
      <c r="B99" s="206" t="s">
        <v>87</v>
      </c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8"/>
      <c r="O99" s="86" t="s">
        <v>86</v>
      </c>
      <c r="P99" s="215">
        <f>IF(Q98="","",P96*Q98)</f>
      </c>
      <c r="Q99" s="215"/>
      <c r="R99" s="215"/>
      <c r="S99" s="215"/>
      <c r="T99" s="215"/>
      <c r="U99" s="33"/>
      <c r="V99" s="34" t="s">
        <v>15</v>
      </c>
      <c r="W99" s="36"/>
      <c r="Y99" s="90"/>
      <c r="Z99" s="104" t="str">
        <f>IF(OR(Y89="",Q98=""),"nie wybrano sposobu zbierania i/lub liczby osób ","")</f>
        <v>nie wybrano sposobu zbierania i/lub liczby osób </v>
      </c>
      <c r="AA99" s="114"/>
      <c r="AB99" s="114"/>
      <c r="AC99" s="114"/>
    </row>
    <row r="100" spans="1:29" ht="7.5" customHeight="1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2"/>
      <c r="AB100" s="115"/>
      <c r="AC100" s="115"/>
    </row>
    <row r="101" spans="1:23" ht="12.75">
      <c r="A101" s="38" t="s">
        <v>88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3"/>
    </row>
    <row r="102" spans="1:23" ht="12" customHeight="1">
      <c r="A102" s="8"/>
      <c r="B102" s="202"/>
      <c r="C102" s="202"/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9"/>
    </row>
    <row r="103" spans="1:23" ht="2.25" customHeight="1">
      <c r="A103" s="8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9"/>
    </row>
    <row r="104" spans="1:23" ht="1.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2"/>
    </row>
    <row r="105" spans="1:23" ht="12.75">
      <c r="A105" s="19" t="s">
        <v>89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3"/>
    </row>
    <row r="106" spans="1:23" ht="12.75">
      <c r="A106" s="8"/>
      <c r="B106" s="48" t="s">
        <v>90</v>
      </c>
      <c r="C106" s="16"/>
      <c r="D106" s="16"/>
      <c r="E106" s="16"/>
      <c r="F106" s="17"/>
      <c r="G106" s="173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5"/>
      <c r="T106" s="6"/>
      <c r="U106" s="6"/>
      <c r="V106" s="6"/>
      <c r="W106" s="9"/>
    </row>
    <row r="107" spans="1:26" ht="49.5" customHeight="1">
      <c r="A107" s="8"/>
      <c r="B107" s="199"/>
      <c r="C107" s="200"/>
      <c r="D107" s="200"/>
      <c r="E107" s="200"/>
      <c r="F107" s="201"/>
      <c r="G107" s="170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2"/>
      <c r="T107" s="6"/>
      <c r="U107" s="6"/>
      <c r="V107" s="6"/>
      <c r="W107" s="9"/>
      <c r="Z107" s="108" t="str">
        <f>IF(B107="","wpisz datę w pkt H.48","")</f>
        <v>wpisz datę w pkt H.48</v>
      </c>
    </row>
    <row r="108" spans="1:23" ht="6" customHeight="1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2"/>
    </row>
    <row r="109" spans="1:23" ht="12.75">
      <c r="A109" s="185" t="s">
        <v>16</v>
      </c>
      <c r="B109" s="186"/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  <c r="P109" s="186"/>
      <c r="Q109" s="186"/>
      <c r="R109" s="186"/>
      <c r="S109" s="186"/>
      <c r="T109" s="186"/>
      <c r="U109" s="186"/>
      <c r="V109" s="186"/>
      <c r="W109" s="187"/>
    </row>
    <row r="110" spans="1:29" s="4" customFormat="1" ht="34.5" customHeight="1">
      <c r="A110" s="188" t="s">
        <v>97</v>
      </c>
      <c r="B110" s="189"/>
      <c r="C110" s="189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  <c r="S110" s="189"/>
      <c r="T110" s="189"/>
      <c r="U110" s="189"/>
      <c r="V110" s="189"/>
      <c r="W110" s="190"/>
      <c r="Y110" s="90"/>
      <c r="Z110" s="109"/>
      <c r="AA110" s="114"/>
      <c r="AB110" s="114"/>
      <c r="AC110" s="114"/>
    </row>
    <row r="111" spans="1:23" ht="33.75" customHeight="1">
      <c r="A111" s="179" t="s">
        <v>17</v>
      </c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1"/>
    </row>
    <row r="112" spans="1:23" ht="23.25" customHeight="1">
      <c r="A112" s="179" t="s">
        <v>18</v>
      </c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1"/>
    </row>
    <row r="113" spans="1:23" ht="12.75">
      <c r="A113" s="176" t="s">
        <v>91</v>
      </c>
      <c r="B113" s="177"/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8"/>
    </row>
    <row r="114" spans="1:23" ht="9.75" customHeight="1">
      <c r="A114" s="39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2"/>
    </row>
    <row r="115" spans="1:23" ht="12.75">
      <c r="A115" s="41" t="s">
        <v>19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3"/>
    </row>
    <row r="116" spans="1:23" ht="12.75">
      <c r="A116" s="42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43"/>
    </row>
    <row r="117" spans="1:26" ht="12.75">
      <c r="A117" s="42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43"/>
      <c r="Z117" s="100" t="str">
        <f>IF(OR(Z8&lt;&gt;"",AA12&lt;&gt;"",AB12&lt;&gt;"",AC12&lt;&gt;"",Z21&lt;&gt;"",Z23&lt;&gt;"",Z24&lt;&gt;"",Z25&lt;&gt;"",Z28&lt;&gt;"",AA30&lt;&gt;"",Z30&lt;&gt;"",Z44&lt;&gt;"",Z51&lt;&gt;"",Z57&lt;&gt;"",Z78&lt;&gt;"",Z83&lt;&gt;"",Z89&lt;&gt;"",Z98&lt;&gt;"",AB30&lt;&gt;"",Z33&lt;&gt;"",Z96&lt;&gt;"",Z99&lt;&gt;"",Z107&lt;&gt;""),"formularz zawiera błędy!","")</f>
        <v>formularz zawiera błędy!</v>
      </c>
    </row>
    <row r="118" spans="1:26" ht="12.75">
      <c r="A118" s="42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43"/>
      <c r="Z118">
        <f>IF(Z117="","OK. ;-) nie ma błędów","")</f>
      </c>
    </row>
    <row r="119" spans="1:23" ht="12.75">
      <c r="A119" s="44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6"/>
    </row>
    <row r="120" spans="1:23" ht="9.75" customHeight="1">
      <c r="A120" s="47"/>
      <c r="B120" s="47"/>
      <c r="C120" s="47"/>
      <c r="D120" s="47"/>
      <c r="E120" s="47"/>
      <c r="F120" s="47"/>
      <c r="G120" s="4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</row>
    <row r="121" spans="1:23" ht="12.75">
      <c r="A121" s="182" t="s">
        <v>71</v>
      </c>
      <c r="B121" s="182"/>
      <c r="C121" s="182"/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</row>
    <row r="122" spans="1:23" ht="24" customHeight="1">
      <c r="A122" s="156" t="s">
        <v>37</v>
      </c>
      <c r="B122" s="156"/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</row>
    <row r="123" spans="1:23" ht="21.75" customHeight="1">
      <c r="A123" s="156" t="s">
        <v>38</v>
      </c>
      <c r="B123" s="156"/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</row>
    <row r="124" spans="1:23" ht="21" customHeight="1">
      <c r="A124" s="156" t="s">
        <v>93</v>
      </c>
      <c r="B124" s="157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</row>
    <row r="125" ht="15" customHeight="1"/>
    <row r="126" spans="1:23" ht="12.75">
      <c r="A126" s="146" t="s">
        <v>100</v>
      </c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</row>
    <row r="127" spans="1:23" ht="12.75" customHeight="1">
      <c r="A127" s="150" t="s">
        <v>101</v>
      </c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</row>
    <row r="128" spans="1:23" ht="12.75">
      <c r="A128" s="150"/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</row>
    <row r="129" spans="1:23" ht="12.75">
      <c r="A129" s="150"/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</row>
    <row r="130" spans="1:23" ht="12.75">
      <c r="A130" s="150"/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</row>
    <row r="131" spans="1:23" ht="12.75">
      <c r="A131" s="52" t="s">
        <v>103</v>
      </c>
      <c r="B131" s="150" t="s">
        <v>102</v>
      </c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</row>
    <row r="132" spans="1:23" ht="12.75">
      <c r="A132" s="52"/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</row>
    <row r="133" spans="1:23" ht="12.75">
      <c r="A133" s="52" t="s">
        <v>104</v>
      </c>
      <c r="B133" s="152" t="s">
        <v>106</v>
      </c>
      <c r="C133" s="152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</row>
    <row r="134" spans="1:23" ht="12.75">
      <c r="A134" s="52" t="s">
        <v>105</v>
      </c>
      <c r="B134" s="150" t="s">
        <v>107</v>
      </c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</row>
    <row r="135" spans="1:23" ht="12.75">
      <c r="A135" s="52"/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</row>
    <row r="136" spans="1:23" ht="12.75">
      <c r="A136" s="52"/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</row>
    <row r="137" spans="1:23" ht="12.75">
      <c r="A137" s="52"/>
      <c r="B137" s="150"/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</row>
    <row r="138" spans="1:23" ht="12.75">
      <c r="A138" s="52" t="s">
        <v>109</v>
      </c>
      <c r="B138" s="150" t="s">
        <v>108</v>
      </c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</row>
    <row r="139" spans="1:23" ht="12.75">
      <c r="A139" s="52"/>
      <c r="B139" s="150"/>
      <c r="C139" s="150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</row>
    <row r="140" spans="1:23" ht="12.75">
      <c r="A140" s="52"/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</row>
    <row r="141" spans="1:23" ht="12.75">
      <c r="A141" s="52"/>
      <c r="B141" s="150"/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</row>
    <row r="142" spans="1:23" ht="12.75">
      <c r="A142" s="52"/>
      <c r="B142" s="150"/>
      <c r="C142" s="150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</row>
    <row r="143" spans="1:23" ht="12.75">
      <c r="A143" s="52"/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</row>
    <row r="144" spans="1:23" ht="12.75">
      <c r="A144" s="52" t="s">
        <v>110</v>
      </c>
      <c r="B144" s="150" t="s">
        <v>116</v>
      </c>
      <c r="C144" s="150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</row>
    <row r="145" spans="1:23" ht="12.75">
      <c r="A145" s="52"/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</row>
    <row r="146" spans="1:23" ht="12.75">
      <c r="A146" s="52"/>
      <c r="B146" s="150"/>
      <c r="C146" s="150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</row>
    <row r="147" spans="1:23" ht="12" customHeight="1">
      <c r="A147" s="52" t="s">
        <v>111</v>
      </c>
      <c r="B147" s="150" t="s">
        <v>117</v>
      </c>
      <c r="C147" s="150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</row>
    <row r="148" spans="1:23" ht="12" customHeight="1">
      <c r="A148" s="52"/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</row>
    <row r="149" spans="1:23" ht="12" customHeight="1">
      <c r="A149" s="52"/>
      <c r="B149" s="150"/>
      <c r="C149" s="150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</row>
    <row r="150" spans="1:23" ht="12" customHeight="1">
      <c r="A150" s="52"/>
      <c r="B150" s="150"/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</row>
    <row r="151" spans="1:23" ht="12" customHeight="1">
      <c r="A151" s="52"/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</row>
    <row r="152" spans="1:23" ht="12.75">
      <c r="A152" s="52" t="s">
        <v>112</v>
      </c>
      <c r="B152" s="150" t="s">
        <v>125</v>
      </c>
      <c r="C152" s="150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</row>
    <row r="153" spans="1:23" ht="12.75">
      <c r="A153" s="52"/>
      <c r="B153" s="150"/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</row>
    <row r="154" spans="1:23" ht="12.75">
      <c r="A154" s="52" t="s">
        <v>113</v>
      </c>
      <c r="B154" s="150" t="s">
        <v>118</v>
      </c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</row>
    <row r="155" spans="1:23" ht="12.75">
      <c r="A155" s="52"/>
      <c r="B155" s="150"/>
      <c r="C155" s="150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</row>
    <row r="156" spans="1:23" ht="12.75">
      <c r="A156" s="52" t="s">
        <v>114</v>
      </c>
      <c r="B156" s="150" t="s">
        <v>126</v>
      </c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</row>
    <row r="157" spans="1:23" ht="12.75">
      <c r="A157" s="52"/>
      <c r="B157" s="150"/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</row>
    <row r="158" spans="1:23" ht="12.75">
      <c r="A158" s="52" t="s">
        <v>115</v>
      </c>
      <c r="B158" s="150" t="s">
        <v>119</v>
      </c>
      <c r="C158" s="150"/>
      <c r="D158" s="150"/>
      <c r="E158" s="150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  <c r="V158" s="150"/>
      <c r="W158" s="150"/>
    </row>
    <row r="159" spans="1:23" ht="12.75">
      <c r="A159" s="52"/>
      <c r="B159" s="150"/>
      <c r="C159" s="150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</row>
    <row r="160" spans="1:23" ht="12.75">
      <c r="A160" s="52" t="s">
        <v>120</v>
      </c>
      <c r="B160" s="150" t="s">
        <v>127</v>
      </c>
      <c r="C160" s="150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</row>
    <row r="161" spans="1:23" ht="12.75">
      <c r="A161" s="52"/>
      <c r="B161" s="150"/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</row>
    <row r="162" spans="1:23" ht="12.75">
      <c r="A162" s="52"/>
      <c r="B162" s="147"/>
      <c r="C162" s="147"/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  <c r="W162" s="147"/>
    </row>
    <row r="163" spans="1:23" ht="15">
      <c r="A163" s="144" t="str">
        <f>IF($Y$89=1,"x","o")</f>
        <v>o</v>
      </c>
      <c r="B163" s="150" t="s">
        <v>121</v>
      </c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</row>
    <row r="164" spans="1:23" ht="12.75">
      <c r="A164" s="145"/>
      <c r="B164" s="150"/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</row>
    <row r="165" spans="1:23" ht="12.75">
      <c r="A165" s="145"/>
      <c r="B165" s="150"/>
      <c r="C165" s="150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</row>
    <row r="166" spans="1:23" ht="12.75">
      <c r="A166" s="145"/>
      <c r="B166" s="150"/>
      <c r="C166" s="150"/>
      <c r="D166" s="150"/>
      <c r="E166" s="150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</row>
    <row r="167" spans="1:23" ht="15" customHeight="1">
      <c r="A167" s="145"/>
      <c r="B167" s="150"/>
      <c r="C167" s="150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</row>
    <row r="168" spans="1:23" ht="1.5" customHeight="1">
      <c r="A168" s="145"/>
      <c r="B168" s="147"/>
      <c r="C168" s="147"/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47"/>
      <c r="T168" s="147"/>
      <c r="U168" s="147"/>
      <c r="V168" s="147"/>
      <c r="W168" s="147"/>
    </row>
    <row r="169" spans="1:23" ht="15">
      <c r="A169" s="144" t="str">
        <f>IF($Y$89=1,"x","o")</f>
        <v>o</v>
      </c>
      <c r="B169" s="151" t="s">
        <v>122</v>
      </c>
      <c r="C169" s="151"/>
      <c r="D169" s="151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</row>
    <row r="173" ht="12.75">
      <c r="S173" s="142" t="s">
        <v>123</v>
      </c>
    </row>
    <row r="174" ht="12.75">
      <c r="S174" s="143" t="s">
        <v>124</v>
      </c>
    </row>
  </sheetData>
  <sheetProtection password="CFA7" sheet="1" scenarios="1" selectLockedCells="1"/>
  <mergeCells count="91">
    <mergeCell ref="B19:V19"/>
    <mergeCell ref="I44:O44"/>
    <mergeCell ref="P44:V44"/>
    <mergeCell ref="B79:H79"/>
    <mergeCell ref="I79:O79"/>
    <mergeCell ref="P79:V79"/>
    <mergeCell ref="A73:W73"/>
    <mergeCell ref="A74:W74"/>
    <mergeCell ref="A75:W75"/>
    <mergeCell ref="F46:G46"/>
    <mergeCell ref="N12:Q12"/>
    <mergeCell ref="A16:D16"/>
    <mergeCell ref="E16:W16"/>
    <mergeCell ref="A17:D17"/>
    <mergeCell ref="E17:W17"/>
    <mergeCell ref="A15:D15"/>
    <mergeCell ref="E15:W15"/>
    <mergeCell ref="I46:O46"/>
    <mergeCell ref="P46:V46"/>
    <mergeCell ref="R30:U30"/>
    <mergeCell ref="Q28:U28"/>
    <mergeCell ref="B34:V34"/>
    <mergeCell ref="B52:H52"/>
    <mergeCell ref="I52:O52"/>
    <mergeCell ref="P52:V52"/>
    <mergeCell ref="P99:T99"/>
    <mergeCell ref="Q98:S98"/>
    <mergeCell ref="Q64:U64"/>
    <mergeCell ref="Q66:U66"/>
    <mergeCell ref="A89:W89"/>
    <mergeCell ref="I27:U27"/>
    <mergeCell ref="B44:H44"/>
    <mergeCell ref="I54:O54"/>
    <mergeCell ref="P54:V54"/>
    <mergeCell ref="F54:G54"/>
    <mergeCell ref="M62:V62"/>
    <mergeCell ref="B62:L62"/>
    <mergeCell ref="C64:L64"/>
    <mergeCell ref="C66:L66"/>
    <mergeCell ref="B63:J63"/>
    <mergeCell ref="B58:L58"/>
    <mergeCell ref="B60:L60"/>
    <mergeCell ref="M58:V58"/>
    <mergeCell ref="R60:V60"/>
    <mergeCell ref="M60:Q60"/>
    <mergeCell ref="A2:W2"/>
    <mergeCell ref="A1:W1"/>
    <mergeCell ref="A109:W109"/>
    <mergeCell ref="A110:W110"/>
    <mergeCell ref="B96:N97"/>
    <mergeCell ref="P96:T97"/>
    <mergeCell ref="B107:F107"/>
    <mergeCell ref="B102:V102"/>
    <mergeCell ref="B98:N98"/>
    <mergeCell ref="B99:N99"/>
    <mergeCell ref="G107:S107"/>
    <mergeCell ref="G106:S106"/>
    <mergeCell ref="A113:W113"/>
    <mergeCell ref="A122:W122"/>
    <mergeCell ref="A111:W111"/>
    <mergeCell ref="A112:W112"/>
    <mergeCell ref="A121:W121"/>
    <mergeCell ref="F68:U68"/>
    <mergeCell ref="E87:F87"/>
    <mergeCell ref="B68:E68"/>
    <mergeCell ref="I85:O85"/>
    <mergeCell ref="P85:V85"/>
    <mergeCell ref="A77:W77"/>
    <mergeCell ref="I81:O81"/>
    <mergeCell ref="P81:V81"/>
    <mergeCell ref="E81:F81"/>
    <mergeCell ref="B85:H85"/>
    <mergeCell ref="A127:W130"/>
    <mergeCell ref="B131:W132"/>
    <mergeCell ref="B133:W133"/>
    <mergeCell ref="B134:W137"/>
    <mergeCell ref="B138:W143"/>
    <mergeCell ref="I87:O87"/>
    <mergeCell ref="T87:V87"/>
    <mergeCell ref="Q87:R87"/>
    <mergeCell ref="A124:W124"/>
    <mergeCell ref="A123:W123"/>
    <mergeCell ref="B160:W161"/>
    <mergeCell ref="B163:W167"/>
    <mergeCell ref="B169:W169"/>
    <mergeCell ref="B144:W146"/>
    <mergeCell ref="B147:W151"/>
    <mergeCell ref="B152:W153"/>
    <mergeCell ref="B154:W155"/>
    <mergeCell ref="B156:W157"/>
    <mergeCell ref="B158:W159"/>
  </mergeCells>
  <printOptions horizontalCentered="1"/>
  <pageMargins left="0.7480314960629921" right="0.7480314960629921" top="0.6692913385826772" bottom="0.7480314960629921" header="0.5118110236220472" footer="0.4330708661417323"/>
  <pageSetup fitToHeight="3" horizontalDpi="600" verticalDpi="600" orientation="portrait" paperSize="9" r:id="rId4"/>
  <headerFooter alignWithMargins="0">
    <oddFooter>&amp;C&amp;P</oddFooter>
  </headerFooter>
  <rowBreaks count="2" manualBreakCount="2">
    <brk id="75" max="23" man="1"/>
    <brk id="124" max="2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Ino</dc:title>
  <dc:subject/>
  <dc:creator>Marcin Sz.</dc:creator>
  <cp:keywords>Deklaracja 2017</cp:keywords>
  <dc:description/>
  <cp:lastModifiedBy>Marcin</cp:lastModifiedBy>
  <cp:lastPrinted>2019-06-06T05:49:47Z</cp:lastPrinted>
  <dcterms:created xsi:type="dcterms:W3CDTF">2016-12-08T08:32:43Z</dcterms:created>
  <dcterms:modified xsi:type="dcterms:W3CDTF">2019-06-24T10:37:01Z</dcterms:modified>
  <cp:category/>
  <cp:version/>
  <cp:contentType/>
  <cp:contentStatus/>
</cp:coreProperties>
</file>